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  <sheet name="F6b_EAEPED_CA" sheetId="2" r:id="rId2"/>
    <sheet name="F6d_EAEPED_CF" sheetId="3" r:id="rId3"/>
    <sheet name="F6d_EAEPED_CSP" sheetId="4" r:id="rId4"/>
  </sheets>
  <definedNames>
    <definedName name="_xlnm.Print_Titles" localSheetId="0">'F6a_EAEPED_COG'!$2:$9</definedName>
    <definedName name="_xlnm.Print_Titles" localSheetId="2">'F6d_EAEPED_CF'!$2:$9</definedName>
  </definedNames>
  <calcPr fullCalcOnLoad="1"/>
</workbook>
</file>

<file path=xl/sharedStrings.xml><?xml version="1.0" encoding="utf-8"?>
<sst xmlns="http://schemas.openxmlformats.org/spreadsheetml/2006/main" count="296" uniqueCount="147">
  <si>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</si>
  <si>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</si>
  <si>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</si>
  <si>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</si>
  <si>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</si>
  <si>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</si>
  <si>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</si>
  <si>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</si>
  <si>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</si>
  <si>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</si>
  <si>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</si>
  <si>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</si>
  <si>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</si>
  <si>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</si>
  <si>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</si>
  <si>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</si>
  <si>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</si>
  <si>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</si>
  <si>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</si>
  <si>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</si>
  <si>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</si>
  <si>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</si>
  <si>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</si>
  <si>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</si>
  <si>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</si>
  <si>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</si>
  <si>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</si>
  <si>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</si>
  <si>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</si>
  <si>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</si>
  <si>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</si>
  <si>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</si>
  <si>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</si>
  <si>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</si>
  <si>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</si>
  <si>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</si>
  <si>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</si>
  <si>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</si>
  <si>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</si>
  <si>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</si>
  <si>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</si>
  <si>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</si>
  <si>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</si>
  <si>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</si>
  <si>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</si>
  <si>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</si>
  <si>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</si>
  <si>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</si>
  <si>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</si>
  <si>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</si>
  <si>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</si>
  <si>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</si>
  <si>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</si>
  <si>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</si>
  <si>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</si>
  <si>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</si>
  <si>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</si>
  <si>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</si>
  <si>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</si>
  <si>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</si>
  <si>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</si>
  <si>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</si>
  <si>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</si>
  <si>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</si>
  <si>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</si>
  <si>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</si>
  <si>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</si>
  <si>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</si>
  <si>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</si>
  <si>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</si>
  <si>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</si>
  <si>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</si>
  <si>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</si>
  <si>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</si>
  <si>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</si>
  <si>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</si>
  <si>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</si>
  <si>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</si>
  <si>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</si>
  <si>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</si>
  <si>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</si>
  <si>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</si>
  <si>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</si>
  <si>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</si>
  <si>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</si>
  <si>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</si>
  <si>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</si>
  <si>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</si>
  <si>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Del 1 de Enero al 31 de Marzo de 2020 (b)</t>
  </si>
  <si>
    <t>II. Gasto Etiquetado     (II=A+B+C+D+E+F+G+H)</t>
  </si>
  <si>
    <t>TRIBUNAL DE JUSTICIA ADMINISTRATIVA</t>
  </si>
  <si>
    <t>TRIBUNAL SUPERIOR DE JUSTICIA</t>
  </si>
  <si>
    <t>I. Gasto No Etiquetado  (I=A+B+C+D+E+F+G+H)</t>
  </si>
  <si>
    <t>Pagado</t>
  </si>
  <si>
    <t>Modificado</t>
  </si>
  <si>
    <t>Ampliaciones/ (Reducciones)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</si>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</sst>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justify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164" fontId="37" fillId="0" borderId="10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6" fillId="0" borderId="16" xfId="0" applyFont="1" applyBorder="1" applyAlignment="1">
      <alignment horizontal="left" vertical="center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indent="2"/>
    </xf>
    <xf numFmtId="0" fontId="37" fillId="0" borderId="16" xfId="0" applyFont="1" applyBorder="1" applyAlignment="1">
      <alignment horizontal="left" vertical="center" wrapText="1" indent="2"/>
    </xf>
    <xf numFmtId="164" fontId="37" fillId="0" borderId="22" xfId="0" applyNumberFormat="1" applyFont="1" applyBorder="1" applyAlignment="1">
      <alignment vertical="center"/>
    </xf>
    <xf numFmtId="0" fontId="37" fillId="0" borderId="23" xfId="0" applyFont="1" applyBorder="1" applyAlignment="1">
      <alignment horizontal="left" vertical="center" indent="2"/>
    </xf>
    <xf numFmtId="0" fontId="37" fillId="0" borderId="15" xfId="0" applyFont="1" applyBorder="1" applyAlignment="1">
      <alignment horizontal="right" vertical="center" wrapText="1"/>
    </xf>
    <xf numFmtId="0" fontId="36" fillId="0" borderId="24" xfId="0" applyFont="1" applyBorder="1" applyAlignment="1">
      <alignment horizontal="justify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0" xfId="0" applyFont="1" applyFill="1" applyAlignment="1">
      <alignment/>
    </xf>
    <xf numFmtId="164" fontId="37" fillId="0" borderId="15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74" sqref="C17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6.2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535530742.91</v>
      </c>
      <c r="E10" s="14">
        <f t="shared" si="0"/>
        <v>172220592.08</v>
      </c>
      <c r="F10" s="14">
        <f t="shared" si="0"/>
        <v>707751334.99</v>
      </c>
      <c r="G10" s="14">
        <f t="shared" si="0"/>
        <v>127137820.50000001</v>
      </c>
      <c r="H10" s="14">
        <f t="shared" si="0"/>
        <v>121963875.50000001</v>
      </c>
      <c r="I10" s="14">
        <f t="shared" si="0"/>
        <v>580613514.49</v>
      </c>
    </row>
    <row r="11" spans="2:9" ht="12.75">
      <c r="B11" s="3" t="s">
        <v>12</v>
      </c>
      <c r="C11" s="9"/>
      <c r="D11" s="15">
        <f aca="true" t="shared" si="1" ref="D11:I11">SUM(D12:D18)</f>
        <v>417666371.5</v>
      </c>
      <c r="E11" s="15">
        <f t="shared" si="1"/>
        <v>46303165.5</v>
      </c>
      <c r="F11" s="15">
        <f t="shared" si="1"/>
        <v>463969537</v>
      </c>
      <c r="G11" s="15">
        <f t="shared" si="1"/>
        <v>78637473.61</v>
      </c>
      <c r="H11" s="15">
        <f t="shared" si="1"/>
        <v>78637473.61</v>
      </c>
      <c r="I11" s="15">
        <f t="shared" si="1"/>
        <v>385332063.39</v>
      </c>
    </row>
    <row r="12" spans="2:9" ht="12.75">
      <c r="B12" s="13" t="s">
        <v>13</v>
      </c>
      <c r="C12" s="11"/>
      <c r="D12" s="15">
        <v>95716656</v>
      </c>
      <c r="E12" s="16">
        <v>-11499439</v>
      </c>
      <c r="F12" s="16">
        <f>D12+E12</f>
        <v>84217217</v>
      </c>
      <c r="G12" s="16">
        <v>17571464.59</v>
      </c>
      <c r="H12" s="16">
        <v>17571464.59</v>
      </c>
      <c r="I12" s="16">
        <f>F12-G12</f>
        <v>66645752.41</v>
      </c>
    </row>
    <row r="13" spans="2:9" ht="12.75">
      <c r="B13" s="13" t="s">
        <v>14</v>
      </c>
      <c r="C13" s="11"/>
      <c r="D13" s="15">
        <v>15853600</v>
      </c>
      <c r="E13" s="16">
        <v>23633325</v>
      </c>
      <c r="F13" s="16">
        <f aca="true" t="shared" si="2" ref="F13:F18">D13+E13</f>
        <v>39486925</v>
      </c>
      <c r="G13" s="16">
        <v>9954932</v>
      </c>
      <c r="H13" s="16">
        <v>9954932</v>
      </c>
      <c r="I13" s="16">
        <f aca="true" t="shared" si="3" ref="I13:I18">F13-G13</f>
        <v>29531993</v>
      </c>
    </row>
    <row r="14" spans="2:9" ht="12.75">
      <c r="B14" s="13" t="s">
        <v>15</v>
      </c>
      <c r="C14" s="11"/>
      <c r="D14" s="15">
        <v>221384845</v>
      </c>
      <c r="E14" s="16">
        <v>18970115</v>
      </c>
      <c r="F14" s="16">
        <f t="shared" si="2"/>
        <v>240354960</v>
      </c>
      <c r="G14" s="16">
        <v>37768835.79</v>
      </c>
      <c r="H14" s="16">
        <v>37768835.79</v>
      </c>
      <c r="I14" s="16">
        <f t="shared" si="3"/>
        <v>202586124.21</v>
      </c>
    </row>
    <row r="15" spans="2:9" ht="12.75">
      <c r="B15" s="13" t="s">
        <v>16</v>
      </c>
      <c r="C15" s="11"/>
      <c r="D15" s="15">
        <v>25803709.5</v>
      </c>
      <c r="E15" s="16">
        <v>2355164.5</v>
      </c>
      <c r="F15" s="16">
        <f t="shared" si="2"/>
        <v>28158874</v>
      </c>
      <c r="G15" s="16">
        <v>3222117.73</v>
      </c>
      <c r="H15" s="16">
        <v>3222117.73</v>
      </c>
      <c r="I15" s="16">
        <f t="shared" si="3"/>
        <v>24936756.27</v>
      </c>
    </row>
    <row r="16" spans="2:9" ht="12.75">
      <c r="B16" s="13" t="s">
        <v>17</v>
      </c>
      <c r="C16" s="11"/>
      <c r="D16" s="15">
        <v>58907561</v>
      </c>
      <c r="E16" s="16">
        <v>5960877</v>
      </c>
      <c r="F16" s="16">
        <f t="shared" si="2"/>
        <v>64868438</v>
      </c>
      <c r="G16" s="16">
        <v>10120123.5</v>
      </c>
      <c r="H16" s="16">
        <v>10120123.5</v>
      </c>
      <c r="I16" s="16">
        <f t="shared" si="3"/>
        <v>54748314.5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6883123</v>
      </c>
      <c r="F18" s="16">
        <f t="shared" si="2"/>
        <v>6883123</v>
      </c>
      <c r="G18" s="16">
        <v>0</v>
      </c>
      <c r="H18" s="16">
        <v>0</v>
      </c>
      <c r="I18" s="16">
        <f t="shared" si="3"/>
        <v>6883123</v>
      </c>
    </row>
    <row r="19" spans="2:9" ht="12.75">
      <c r="B19" s="3" t="s">
        <v>20</v>
      </c>
      <c r="C19" s="9"/>
      <c r="D19" s="15">
        <f aca="true" t="shared" si="4" ref="D19:I19">SUM(D20:D28)</f>
        <v>3731788.81</v>
      </c>
      <c r="E19" s="15">
        <f t="shared" si="4"/>
        <v>19716154.98</v>
      </c>
      <c r="F19" s="15">
        <f t="shared" si="4"/>
        <v>23447943.79</v>
      </c>
      <c r="G19" s="15">
        <f t="shared" si="4"/>
        <v>2069597.9000000001</v>
      </c>
      <c r="H19" s="15">
        <f t="shared" si="4"/>
        <v>2069597.9000000001</v>
      </c>
      <c r="I19" s="15">
        <f t="shared" si="4"/>
        <v>21378345.89</v>
      </c>
    </row>
    <row r="20" spans="2:9" ht="12.75">
      <c r="B20" s="13" t="s">
        <v>21</v>
      </c>
      <c r="C20" s="11"/>
      <c r="D20" s="15">
        <v>1732054.3</v>
      </c>
      <c r="E20" s="16">
        <v>14372070.92</v>
      </c>
      <c r="F20" s="15">
        <f aca="true" t="shared" si="5" ref="F20:F28">D20+E20</f>
        <v>16104125.22</v>
      </c>
      <c r="G20" s="16">
        <v>1537403.7</v>
      </c>
      <c r="H20" s="16">
        <v>1537403.7</v>
      </c>
      <c r="I20" s="16">
        <f>F20-G20</f>
        <v>14566721.520000001</v>
      </c>
    </row>
    <row r="21" spans="2:9" ht="12.75">
      <c r="B21" s="13" t="s">
        <v>22</v>
      </c>
      <c r="C21" s="11"/>
      <c r="D21" s="15">
        <v>340503</v>
      </c>
      <c r="E21" s="16">
        <v>50840</v>
      </c>
      <c r="F21" s="15">
        <f t="shared" si="5"/>
        <v>391343</v>
      </c>
      <c r="G21" s="16">
        <v>90265.56</v>
      </c>
      <c r="H21" s="16">
        <v>90265.56</v>
      </c>
      <c r="I21" s="16">
        <f aca="true" t="shared" si="6" ref="I21:I83">F21-G21</f>
        <v>301077.44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859280.53</v>
      </c>
      <c r="E23" s="16">
        <v>10524</v>
      </c>
      <c r="F23" s="15">
        <f t="shared" si="5"/>
        <v>869804.53</v>
      </c>
      <c r="G23" s="16">
        <v>78323.99</v>
      </c>
      <c r="H23" s="16">
        <v>78323.99</v>
      </c>
      <c r="I23" s="16">
        <f t="shared" si="6"/>
        <v>791480.54</v>
      </c>
    </row>
    <row r="24" spans="2:9" ht="12.75">
      <c r="B24" s="13" t="s">
        <v>25</v>
      </c>
      <c r="C24" s="11"/>
      <c r="D24" s="15">
        <v>103300</v>
      </c>
      <c r="E24" s="16">
        <v>0</v>
      </c>
      <c r="F24" s="15">
        <f t="shared" si="5"/>
        <v>103300</v>
      </c>
      <c r="G24" s="16">
        <v>8573.79</v>
      </c>
      <c r="H24" s="16">
        <v>8573.79</v>
      </c>
      <c r="I24" s="16">
        <f t="shared" si="6"/>
        <v>94726.20999999999</v>
      </c>
    </row>
    <row r="25" spans="2:9" ht="12.75">
      <c r="B25" s="13" t="s">
        <v>26</v>
      </c>
      <c r="C25" s="11"/>
      <c r="D25" s="15">
        <v>100000</v>
      </c>
      <c r="E25" s="16">
        <v>1903639.99</v>
      </c>
      <c r="F25" s="15">
        <f t="shared" si="5"/>
        <v>2003639.99</v>
      </c>
      <c r="G25" s="16">
        <v>185745.53</v>
      </c>
      <c r="H25" s="16">
        <v>185745.53</v>
      </c>
      <c r="I25" s="16">
        <f t="shared" si="6"/>
        <v>1817894.46</v>
      </c>
    </row>
    <row r="26" spans="2:9" ht="12.75">
      <c r="B26" s="13" t="s">
        <v>27</v>
      </c>
      <c r="C26" s="11"/>
      <c r="D26" s="15">
        <v>106100</v>
      </c>
      <c r="E26" s="16">
        <v>0</v>
      </c>
      <c r="F26" s="15">
        <f t="shared" si="5"/>
        <v>106100</v>
      </c>
      <c r="G26" s="16">
        <v>2226</v>
      </c>
      <c r="H26" s="16">
        <v>2226</v>
      </c>
      <c r="I26" s="16">
        <f t="shared" si="6"/>
        <v>103874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490550.98</v>
      </c>
      <c r="E28" s="16">
        <v>3379080.07</v>
      </c>
      <c r="F28" s="15">
        <f t="shared" si="5"/>
        <v>3869631.05</v>
      </c>
      <c r="G28" s="16">
        <v>167059.33</v>
      </c>
      <c r="H28" s="16">
        <v>167059.33</v>
      </c>
      <c r="I28" s="16">
        <f t="shared" si="6"/>
        <v>3702571.7199999997</v>
      </c>
    </row>
    <row r="29" spans="2:9" ht="12.75">
      <c r="B29" s="3" t="s">
        <v>30</v>
      </c>
      <c r="C29" s="9"/>
      <c r="D29" s="15">
        <f aca="true" t="shared" si="7" ref="D29:I29">SUM(D30:D38)</f>
        <v>106636038.60000001</v>
      </c>
      <c r="E29" s="15">
        <f t="shared" si="7"/>
        <v>40025110.94</v>
      </c>
      <c r="F29" s="15">
        <f t="shared" si="7"/>
        <v>146661149.54</v>
      </c>
      <c r="G29" s="15">
        <f t="shared" si="7"/>
        <v>28299226.32</v>
      </c>
      <c r="H29" s="15">
        <f t="shared" si="7"/>
        <v>23125281.32</v>
      </c>
      <c r="I29" s="15">
        <f t="shared" si="7"/>
        <v>118361923.22</v>
      </c>
    </row>
    <row r="30" spans="2:9" ht="12.75">
      <c r="B30" s="13" t="s">
        <v>31</v>
      </c>
      <c r="C30" s="11"/>
      <c r="D30" s="15">
        <v>2811398.66</v>
      </c>
      <c r="E30" s="16">
        <v>7888193.85</v>
      </c>
      <c r="F30" s="15">
        <f aca="true" t="shared" si="8" ref="F30:F38">D30+E30</f>
        <v>10699592.51</v>
      </c>
      <c r="G30" s="16">
        <v>2073074.21</v>
      </c>
      <c r="H30" s="16">
        <v>2073074.21</v>
      </c>
      <c r="I30" s="16">
        <f t="shared" si="6"/>
        <v>8626518.3</v>
      </c>
    </row>
    <row r="31" spans="2:9" ht="12.75">
      <c r="B31" s="13" t="s">
        <v>32</v>
      </c>
      <c r="C31" s="11"/>
      <c r="D31" s="15">
        <v>5411445</v>
      </c>
      <c r="E31" s="16">
        <v>7236952.51</v>
      </c>
      <c r="F31" s="15">
        <f t="shared" si="8"/>
        <v>12648397.51</v>
      </c>
      <c r="G31" s="16">
        <v>8488715.15</v>
      </c>
      <c r="H31" s="16">
        <v>8488715.15</v>
      </c>
      <c r="I31" s="16">
        <f t="shared" si="6"/>
        <v>4159682.3599999994</v>
      </c>
    </row>
    <row r="32" spans="2:9" ht="12.75">
      <c r="B32" s="13" t="s">
        <v>33</v>
      </c>
      <c r="C32" s="11"/>
      <c r="D32" s="15">
        <v>2003500</v>
      </c>
      <c r="E32" s="16">
        <v>11546724.59</v>
      </c>
      <c r="F32" s="15">
        <f t="shared" si="8"/>
        <v>13550224.59</v>
      </c>
      <c r="G32" s="16">
        <v>1379687.82</v>
      </c>
      <c r="H32" s="16">
        <v>1379687.82</v>
      </c>
      <c r="I32" s="16">
        <f t="shared" si="6"/>
        <v>12170536.77</v>
      </c>
    </row>
    <row r="33" spans="2:9" ht="12.75">
      <c r="B33" s="13" t="s">
        <v>34</v>
      </c>
      <c r="C33" s="11"/>
      <c r="D33" s="15">
        <v>240400</v>
      </c>
      <c r="E33" s="16">
        <v>438166.41</v>
      </c>
      <c r="F33" s="15">
        <f t="shared" si="8"/>
        <v>678566.4099999999</v>
      </c>
      <c r="G33" s="16">
        <v>215076.45</v>
      </c>
      <c r="H33" s="16">
        <v>215076.45</v>
      </c>
      <c r="I33" s="16">
        <f t="shared" si="6"/>
        <v>463489.9599999999</v>
      </c>
    </row>
    <row r="34" spans="2:9" ht="12.75">
      <c r="B34" s="13" t="s">
        <v>35</v>
      </c>
      <c r="C34" s="11"/>
      <c r="D34" s="15">
        <v>3081187.23</v>
      </c>
      <c r="E34" s="16">
        <v>146967</v>
      </c>
      <c r="F34" s="15">
        <f t="shared" si="8"/>
        <v>3228154.23</v>
      </c>
      <c r="G34" s="16">
        <v>674849.14</v>
      </c>
      <c r="H34" s="16">
        <v>674849.14</v>
      </c>
      <c r="I34" s="16">
        <f t="shared" si="6"/>
        <v>2553305.09</v>
      </c>
    </row>
    <row r="35" spans="2:9" ht="12.75">
      <c r="B35" s="13" t="s">
        <v>36</v>
      </c>
      <c r="C35" s="11"/>
      <c r="D35" s="15">
        <v>1615416.67</v>
      </c>
      <c r="E35" s="16">
        <v>508597.58</v>
      </c>
      <c r="F35" s="15">
        <f t="shared" si="8"/>
        <v>2124014.25</v>
      </c>
      <c r="G35" s="16">
        <v>202340.28</v>
      </c>
      <c r="H35" s="16">
        <v>202340.28</v>
      </c>
      <c r="I35" s="16">
        <f t="shared" si="6"/>
        <v>1921673.97</v>
      </c>
    </row>
    <row r="36" spans="2:9" ht="12.75">
      <c r="B36" s="13" t="s">
        <v>37</v>
      </c>
      <c r="C36" s="11"/>
      <c r="D36" s="15">
        <v>739000</v>
      </c>
      <c r="E36" s="16">
        <v>45196</v>
      </c>
      <c r="F36" s="15">
        <f t="shared" si="8"/>
        <v>784196</v>
      </c>
      <c r="G36" s="16">
        <v>125523.43</v>
      </c>
      <c r="H36" s="16">
        <v>125523.43</v>
      </c>
      <c r="I36" s="16">
        <f t="shared" si="6"/>
        <v>658672.5700000001</v>
      </c>
    </row>
    <row r="37" spans="2:9" ht="12.75">
      <c r="B37" s="13" t="s">
        <v>38</v>
      </c>
      <c r="C37" s="11"/>
      <c r="D37" s="15">
        <v>1070000</v>
      </c>
      <c r="E37" s="16">
        <v>8523</v>
      </c>
      <c r="F37" s="15">
        <f t="shared" si="8"/>
        <v>1078523</v>
      </c>
      <c r="G37" s="16">
        <v>53036.84</v>
      </c>
      <c r="H37" s="16">
        <v>53036.84</v>
      </c>
      <c r="I37" s="16">
        <f t="shared" si="6"/>
        <v>1025486.16</v>
      </c>
    </row>
    <row r="38" spans="2:9" ht="12.75">
      <c r="B38" s="13" t="s">
        <v>39</v>
      </c>
      <c r="C38" s="11"/>
      <c r="D38" s="15">
        <v>89663691.04</v>
      </c>
      <c r="E38" s="16">
        <v>12205790</v>
      </c>
      <c r="F38" s="15">
        <f t="shared" si="8"/>
        <v>101869481.04</v>
      </c>
      <c r="G38" s="16">
        <v>15086923</v>
      </c>
      <c r="H38" s="16">
        <v>9912978</v>
      </c>
      <c r="I38" s="16">
        <f t="shared" si="6"/>
        <v>86782558.04</v>
      </c>
    </row>
    <row r="39" spans="2:9" ht="25.5" customHeight="1">
      <c r="B39" s="27" t="s">
        <v>40</v>
      </c>
      <c r="C39" s="28"/>
      <c r="D39" s="15">
        <f aca="true" t="shared" si="9" ref="D39:I39">SUM(D40:D48)</f>
        <v>6581172</v>
      </c>
      <c r="E39" s="15">
        <f t="shared" si="9"/>
        <v>0</v>
      </c>
      <c r="F39" s="15">
        <f>SUM(F40:F48)</f>
        <v>6581172</v>
      </c>
      <c r="G39" s="15">
        <f t="shared" si="9"/>
        <v>1025877</v>
      </c>
      <c r="H39" s="15">
        <f t="shared" si="9"/>
        <v>1025877</v>
      </c>
      <c r="I39" s="15">
        <f t="shared" si="9"/>
        <v>5555295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6581172</v>
      </c>
      <c r="E44" s="16">
        <v>0</v>
      </c>
      <c r="F44" s="15">
        <f t="shared" si="10"/>
        <v>6581172</v>
      </c>
      <c r="G44" s="16">
        <v>1025877</v>
      </c>
      <c r="H44" s="16">
        <v>1025877</v>
      </c>
      <c r="I44" s="16">
        <f t="shared" si="6"/>
        <v>5555295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7" t="s">
        <v>50</v>
      </c>
      <c r="C49" s="28"/>
      <c r="D49" s="15">
        <f aca="true" t="shared" si="11" ref="D49:I49">SUM(D50:D58)</f>
        <v>0</v>
      </c>
      <c r="E49" s="15">
        <f t="shared" si="11"/>
        <v>47074369.419999994</v>
      </c>
      <c r="F49" s="15">
        <f t="shared" si="11"/>
        <v>47074369.419999994</v>
      </c>
      <c r="G49" s="15">
        <f t="shared" si="11"/>
        <v>7685240.75</v>
      </c>
      <c r="H49" s="15">
        <f t="shared" si="11"/>
        <v>7685240.75</v>
      </c>
      <c r="I49" s="15">
        <f t="shared" si="11"/>
        <v>39389128.669999994</v>
      </c>
    </row>
    <row r="50" spans="2:9" ht="12.75">
      <c r="B50" s="13" t="s">
        <v>51</v>
      </c>
      <c r="C50" s="11"/>
      <c r="D50" s="15">
        <v>0</v>
      </c>
      <c r="E50" s="16">
        <v>32323370.49</v>
      </c>
      <c r="F50" s="15">
        <f t="shared" si="10"/>
        <v>32323370.49</v>
      </c>
      <c r="G50" s="16">
        <v>1917885.08</v>
      </c>
      <c r="H50" s="16">
        <v>1917885.08</v>
      </c>
      <c r="I50" s="16">
        <f t="shared" si="6"/>
        <v>30405485.409999996</v>
      </c>
    </row>
    <row r="51" spans="2:9" ht="12.75">
      <c r="B51" s="13" t="s">
        <v>52</v>
      </c>
      <c r="C51" s="11"/>
      <c r="D51" s="15">
        <v>0</v>
      </c>
      <c r="E51" s="16">
        <v>1336238.67</v>
      </c>
      <c r="F51" s="15">
        <f t="shared" si="10"/>
        <v>1336238.67</v>
      </c>
      <c r="G51" s="16">
        <v>14353.01</v>
      </c>
      <c r="H51" s="16">
        <v>14353.01</v>
      </c>
      <c r="I51" s="16">
        <f t="shared" si="6"/>
        <v>1321885.66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7546500</v>
      </c>
      <c r="F53" s="15">
        <f t="shared" si="10"/>
        <v>7546500</v>
      </c>
      <c r="G53" s="16">
        <v>0</v>
      </c>
      <c r="H53" s="16">
        <v>0</v>
      </c>
      <c r="I53" s="16">
        <f t="shared" si="6"/>
        <v>7546500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5868260.26</v>
      </c>
      <c r="F58" s="15">
        <f t="shared" si="10"/>
        <v>5868260.26</v>
      </c>
      <c r="G58" s="16">
        <v>5753002.66</v>
      </c>
      <c r="H58" s="16">
        <v>5753002.66</v>
      </c>
      <c r="I58" s="16">
        <f t="shared" si="6"/>
        <v>115257.59999999963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19101791.24</v>
      </c>
      <c r="F59" s="15">
        <f>SUM(F60:F62)</f>
        <v>19101791.24</v>
      </c>
      <c r="G59" s="15">
        <f>SUM(G60:G62)</f>
        <v>9420404.92</v>
      </c>
      <c r="H59" s="15">
        <f>SUM(H60:H62)</f>
        <v>9420404.92</v>
      </c>
      <c r="I59" s="16">
        <f t="shared" si="6"/>
        <v>9681386.319999998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19101791.24</v>
      </c>
      <c r="F61" s="15">
        <f t="shared" si="10"/>
        <v>19101791.24</v>
      </c>
      <c r="G61" s="16">
        <v>9420404.92</v>
      </c>
      <c r="H61" s="16">
        <v>9420404.92</v>
      </c>
      <c r="I61" s="16">
        <f t="shared" si="6"/>
        <v>9681386.319999998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7" t="s">
        <v>64</v>
      </c>
      <c r="C63" s="28"/>
      <c r="D63" s="15">
        <f>SUM(D64:D71)</f>
        <v>915372</v>
      </c>
      <c r="E63" s="15">
        <f>SUM(E64:E71)</f>
        <v>0</v>
      </c>
      <c r="F63" s="15">
        <f>F64+F65+F66+F67+F68+F70+F71</f>
        <v>915372</v>
      </c>
      <c r="G63" s="15">
        <f>SUM(G64:G71)</f>
        <v>0</v>
      </c>
      <c r="H63" s="15">
        <f>SUM(H64:H71)</f>
        <v>0</v>
      </c>
      <c r="I63" s="16">
        <f t="shared" si="6"/>
        <v>915372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915372</v>
      </c>
      <c r="E71" s="16">
        <v>0</v>
      </c>
      <c r="F71" s="15">
        <f t="shared" si="10"/>
        <v>915372</v>
      </c>
      <c r="G71" s="16">
        <v>0</v>
      </c>
      <c r="H71" s="16">
        <v>0</v>
      </c>
      <c r="I71" s="16">
        <f t="shared" si="6"/>
        <v>915372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7" t="s">
        <v>40</v>
      </c>
      <c r="C114" s="2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535530742.91</v>
      </c>
      <c r="E160" s="14">
        <f t="shared" si="21"/>
        <v>172220592.08</v>
      </c>
      <c r="F160" s="14">
        <f t="shared" si="21"/>
        <v>707751334.99</v>
      </c>
      <c r="G160" s="14">
        <f t="shared" si="21"/>
        <v>127137820.50000001</v>
      </c>
      <c r="H160" s="14">
        <f t="shared" si="21"/>
        <v>121963875.50000001</v>
      </c>
      <c r="I160" s="14">
        <f t="shared" si="21"/>
        <v>580613514.49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6" customWidth="1"/>
    <col min="2" max="2" width="39.00390625" style="6" customWidth="1"/>
    <col min="3" max="3" width="14.00390625" style="6" customWidth="1"/>
    <col min="4" max="4" width="13.28125" style="6" customWidth="1"/>
    <col min="5" max="5" width="12.8515625" style="6" customWidth="1"/>
    <col min="6" max="6" width="13.00390625" style="6" customWidth="1"/>
    <col min="7" max="7" width="14.28125" style="6" customWidth="1"/>
    <col min="8" max="8" width="13.57421875" style="6" customWidth="1"/>
    <col min="9" max="16384" width="11.00390625" style="6" customWidth="1"/>
  </cols>
  <sheetData>
    <row r="1" ht="13.5" thickBot="1"/>
    <row r="2" spans="2:8" ht="12.75">
      <c r="B2" s="68" t="s">
        <v>87</v>
      </c>
      <c r="C2" s="67"/>
      <c r="D2" s="67"/>
      <c r="E2" s="67"/>
      <c r="F2" s="67"/>
      <c r="G2" s="67"/>
      <c r="H2" s="66"/>
    </row>
    <row r="3" spans="2:8" ht="12.75">
      <c r="B3" s="65" t="s">
        <v>0</v>
      </c>
      <c r="C3" s="64"/>
      <c r="D3" s="64"/>
      <c r="E3" s="64"/>
      <c r="F3" s="64"/>
      <c r="G3" s="64"/>
      <c r="H3" s="63"/>
    </row>
    <row r="4" spans="2:8" ht="12.75">
      <c r="B4" s="65" t="s">
        <v>96</v>
      </c>
      <c r="C4" s="64"/>
      <c r="D4" s="64"/>
      <c r="E4" s="64"/>
      <c r="F4" s="64"/>
      <c r="G4" s="64"/>
      <c r="H4" s="63"/>
    </row>
    <row r="5" spans="2:8" ht="12.75">
      <c r="B5" s="65" t="s">
        <v>88</v>
      </c>
      <c r="C5" s="64"/>
      <c r="D5" s="64"/>
      <c r="E5" s="64"/>
      <c r="F5" s="64"/>
      <c r="G5" s="64"/>
      <c r="H5" s="63"/>
    </row>
    <row r="6" spans="2:8" ht="13.5" thickBot="1">
      <c r="B6" s="62" t="s">
        <v>2</v>
      </c>
      <c r="C6" s="61"/>
      <c r="D6" s="61"/>
      <c r="E6" s="61"/>
      <c r="F6" s="61"/>
      <c r="G6" s="61"/>
      <c r="H6" s="60"/>
    </row>
    <row r="7" spans="2:8" ht="13.5" thickBot="1">
      <c r="B7" s="56" t="s">
        <v>3</v>
      </c>
      <c r="C7" s="59" t="s">
        <v>4</v>
      </c>
      <c r="D7" s="58"/>
      <c r="E7" s="58"/>
      <c r="F7" s="58"/>
      <c r="G7" s="57"/>
      <c r="H7" s="56" t="s">
        <v>5</v>
      </c>
    </row>
    <row r="8" spans="2:8" ht="26.25" thickBot="1">
      <c r="B8" s="55"/>
      <c r="C8" s="2" t="s">
        <v>6</v>
      </c>
      <c r="D8" s="2" t="s">
        <v>95</v>
      </c>
      <c r="E8" s="2" t="s">
        <v>94</v>
      </c>
      <c r="F8" s="2" t="s">
        <v>9</v>
      </c>
      <c r="G8" s="2" t="s">
        <v>93</v>
      </c>
      <c r="H8" s="55"/>
    </row>
    <row r="9" spans="2:8" ht="12.75">
      <c r="B9" s="47" t="s">
        <v>92</v>
      </c>
      <c r="C9" s="54">
        <f>SUM(C10:C17)</f>
        <v>535530742.91</v>
      </c>
      <c r="D9" s="54">
        <f>SUM(D10:D17)</f>
        <v>172220592.08</v>
      </c>
      <c r="E9" s="54">
        <f>SUM(E10:E17)</f>
        <v>707751334.99</v>
      </c>
      <c r="F9" s="54">
        <f>SUM(F10:F17)</f>
        <v>127137820.5</v>
      </c>
      <c r="G9" s="54">
        <f>SUM(G10:G17)</f>
        <v>121963875.5</v>
      </c>
      <c r="H9" s="54">
        <f>SUM(H10:H17)</f>
        <v>580613514.49</v>
      </c>
    </row>
    <row r="10" spans="2:8" ht="12.75" customHeight="1">
      <c r="B10" s="50" t="s">
        <v>91</v>
      </c>
      <c r="C10" s="51">
        <v>521923372</v>
      </c>
      <c r="D10" s="51">
        <v>171287402.08</v>
      </c>
      <c r="E10" s="51">
        <f>C10+D10</f>
        <v>693210774.08</v>
      </c>
      <c r="F10" s="51">
        <v>124314279.83</v>
      </c>
      <c r="G10" s="51">
        <v>119280896.83</v>
      </c>
      <c r="H10" s="16">
        <f>E10-F10</f>
        <v>568896494.25</v>
      </c>
    </row>
    <row r="11" spans="2:8" ht="12.75">
      <c r="B11" s="50" t="s">
        <v>90</v>
      </c>
      <c r="C11" s="48">
        <v>13607370.91</v>
      </c>
      <c r="D11" s="48">
        <v>933190</v>
      </c>
      <c r="E11" s="48">
        <f>C11+D11</f>
        <v>14540560.91</v>
      </c>
      <c r="F11" s="48">
        <v>2823540.67</v>
      </c>
      <c r="G11" s="48">
        <v>2682978.67</v>
      </c>
      <c r="H11" s="16">
        <f>E11-F11</f>
        <v>11717020.24</v>
      </c>
    </row>
    <row r="12" spans="2:8" ht="12.75">
      <c r="B12" s="50"/>
      <c r="C12" s="48"/>
      <c r="D12" s="48"/>
      <c r="E12" s="48"/>
      <c r="F12" s="48"/>
      <c r="G12" s="48"/>
      <c r="H12" s="16">
        <f>E12-F12</f>
        <v>0</v>
      </c>
    </row>
    <row r="13" spans="2:8" ht="12.75">
      <c r="B13" s="50"/>
      <c r="C13" s="48"/>
      <c r="D13" s="48"/>
      <c r="E13" s="48"/>
      <c r="F13" s="48"/>
      <c r="G13" s="48"/>
      <c r="H13" s="16">
        <f>E13-F13</f>
        <v>0</v>
      </c>
    </row>
    <row r="14" spans="2:8" ht="12.75">
      <c r="B14" s="50"/>
      <c r="C14" s="48"/>
      <c r="D14" s="48"/>
      <c r="E14" s="48"/>
      <c r="F14" s="48"/>
      <c r="G14" s="48"/>
      <c r="H14" s="16">
        <f>E14-F14</f>
        <v>0</v>
      </c>
    </row>
    <row r="15" spans="2:8" ht="12.75">
      <c r="B15" s="50"/>
      <c r="C15" s="48"/>
      <c r="D15" s="48"/>
      <c r="E15" s="48"/>
      <c r="F15" s="48"/>
      <c r="G15" s="48"/>
      <c r="H15" s="16">
        <f>E15-F15</f>
        <v>0</v>
      </c>
    </row>
    <row r="16" spans="2:8" ht="12.75">
      <c r="B16" s="50"/>
      <c r="C16" s="48"/>
      <c r="D16" s="48"/>
      <c r="E16" s="48"/>
      <c r="F16" s="48"/>
      <c r="G16" s="48"/>
      <c r="H16" s="16">
        <f>E16-F16</f>
        <v>0</v>
      </c>
    </row>
    <row r="17" spans="2:8" ht="12.75">
      <c r="B17" s="50"/>
      <c r="C17" s="48"/>
      <c r="D17" s="48"/>
      <c r="E17" s="48"/>
      <c r="F17" s="48"/>
      <c r="G17" s="48"/>
      <c r="H17" s="16">
        <f>E17-F17</f>
        <v>0</v>
      </c>
    </row>
    <row r="18" spans="2:8" ht="12.75">
      <c r="B18" s="49"/>
      <c r="C18" s="48"/>
      <c r="D18" s="48"/>
      <c r="E18" s="48"/>
      <c r="F18" s="48"/>
      <c r="G18" s="48"/>
      <c r="H18" s="48"/>
    </row>
    <row r="19" spans="2:8" ht="12.75">
      <c r="B19" s="53" t="s">
        <v>89</v>
      </c>
      <c r="C19" s="52">
        <f>SUM(C20:C27)</f>
        <v>0</v>
      </c>
      <c r="D19" s="52">
        <f>SUM(D20:D27)</f>
        <v>0</v>
      </c>
      <c r="E19" s="52">
        <f>SUM(E20:E27)</f>
        <v>0</v>
      </c>
      <c r="F19" s="52">
        <f>SUM(F20:F27)</f>
        <v>0</v>
      </c>
      <c r="G19" s="52">
        <f>SUM(G20:G27)</f>
        <v>0</v>
      </c>
      <c r="H19" s="52">
        <f>SUM(H20:H27)</f>
        <v>0</v>
      </c>
    </row>
    <row r="20" spans="2:8" ht="12.75">
      <c r="B20" s="50"/>
      <c r="C20" s="51"/>
      <c r="D20" s="51"/>
      <c r="E20" s="51"/>
      <c r="F20" s="51"/>
      <c r="G20" s="51"/>
      <c r="H20" s="16">
        <f>E20-F20</f>
        <v>0</v>
      </c>
    </row>
    <row r="21" spans="2:8" ht="12.75">
      <c r="B21" s="50"/>
      <c r="C21" s="51"/>
      <c r="D21" s="51"/>
      <c r="E21" s="51"/>
      <c r="F21" s="51"/>
      <c r="G21" s="51"/>
      <c r="H21" s="16">
        <f>E21-F21</f>
        <v>0</v>
      </c>
    </row>
    <row r="22" spans="2:8" ht="12.75">
      <c r="B22" s="50"/>
      <c r="C22" s="51"/>
      <c r="D22" s="51"/>
      <c r="E22" s="51"/>
      <c r="F22" s="51"/>
      <c r="G22" s="51"/>
      <c r="H22" s="16">
        <f>E22-F22</f>
        <v>0</v>
      </c>
    </row>
    <row r="23" spans="2:8" ht="12.75">
      <c r="B23" s="50"/>
      <c r="C23" s="51"/>
      <c r="D23" s="51"/>
      <c r="E23" s="51"/>
      <c r="F23" s="51"/>
      <c r="G23" s="51"/>
      <c r="H23" s="16">
        <f>E23-F23</f>
        <v>0</v>
      </c>
    </row>
    <row r="24" spans="2:8" ht="12.75">
      <c r="B24" s="50"/>
      <c r="C24" s="48"/>
      <c r="D24" s="48"/>
      <c r="E24" s="48"/>
      <c r="F24" s="48"/>
      <c r="G24" s="48"/>
      <c r="H24" s="16">
        <f>E24-F24</f>
        <v>0</v>
      </c>
    </row>
    <row r="25" spans="2:8" ht="12.75">
      <c r="B25" s="50"/>
      <c r="C25" s="48"/>
      <c r="D25" s="48"/>
      <c r="E25" s="48"/>
      <c r="F25" s="48"/>
      <c r="G25" s="48"/>
      <c r="H25" s="16">
        <f>E25-F25</f>
        <v>0</v>
      </c>
    </row>
    <row r="26" spans="2:8" ht="12.75">
      <c r="B26" s="50"/>
      <c r="C26" s="48"/>
      <c r="D26" s="48"/>
      <c r="E26" s="48"/>
      <c r="F26" s="48"/>
      <c r="G26" s="48"/>
      <c r="H26" s="16">
        <f>E26-F26</f>
        <v>0</v>
      </c>
    </row>
    <row r="27" spans="2:8" ht="12.75">
      <c r="B27" s="50"/>
      <c r="C27" s="48"/>
      <c r="D27" s="48"/>
      <c r="E27" s="48"/>
      <c r="F27" s="48"/>
      <c r="G27" s="48"/>
      <c r="H27" s="16">
        <f>E27-F27</f>
        <v>0</v>
      </c>
    </row>
    <row r="28" spans="2:8" ht="12.75">
      <c r="B28" s="49"/>
      <c r="C28" s="48"/>
      <c r="D28" s="48"/>
      <c r="E28" s="48"/>
      <c r="F28" s="48"/>
      <c r="G28" s="48"/>
      <c r="H28" s="16">
        <f>E28-F28</f>
        <v>0</v>
      </c>
    </row>
    <row r="29" spans="2:8" ht="12.75">
      <c r="B29" s="47" t="s">
        <v>86</v>
      </c>
      <c r="C29" s="46">
        <f>C9+C19</f>
        <v>535530742.91</v>
      </c>
      <c r="D29" s="46">
        <f>D9+D19</f>
        <v>172220592.08</v>
      </c>
      <c r="E29" s="46">
        <f>E9+E19</f>
        <v>707751334.99</v>
      </c>
      <c r="F29" s="46">
        <f>F9+F19</f>
        <v>127137820.5</v>
      </c>
      <c r="G29" s="46">
        <f>G9+G19</f>
        <v>121963875.5</v>
      </c>
      <c r="H29" s="46">
        <f>H9+H19</f>
        <v>580613514.49</v>
      </c>
    </row>
    <row r="30" spans="2:8" ht="13.5" thickBot="1">
      <c r="B30" s="45"/>
      <c r="C30" s="44"/>
      <c r="D30" s="44"/>
      <c r="E30" s="44"/>
      <c r="F30" s="44"/>
      <c r="G30" s="44"/>
      <c r="H30" s="4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67" activePane="bottomLeft" state="frozen"/>
      <selection pane="topLeft" activeCell="A1" sqref="A1"/>
      <selection pane="bottomLeft" activeCell="C35" sqref="C35"/>
    </sheetView>
  </sheetViews>
  <sheetFormatPr defaultColWidth="11.00390625" defaultRowHeight="15"/>
  <cols>
    <col min="1" max="1" width="52.8515625" style="6" customWidth="1"/>
    <col min="2" max="2" width="9.8515625" style="6" bestFit="1" customWidth="1"/>
    <col min="3" max="3" width="14.421875" style="6" customWidth="1"/>
    <col min="4" max="4" width="13.8515625" style="6" customWidth="1"/>
    <col min="5" max="5" width="14.140625" style="6" customWidth="1"/>
    <col min="6" max="6" width="14.57421875" style="6" customWidth="1"/>
    <col min="7" max="7" width="15.28125" style="6" bestFit="1" customWidth="1"/>
    <col min="8" max="16384" width="11.00390625" style="6" customWidth="1"/>
  </cols>
  <sheetData>
    <row r="1" ht="13.5" thickBot="1"/>
    <row r="2" spans="1:7" ht="12.75">
      <c r="A2" s="29" t="s">
        <v>87</v>
      </c>
      <c r="B2" s="38"/>
      <c r="C2" s="38"/>
      <c r="D2" s="38"/>
      <c r="E2" s="38"/>
      <c r="F2" s="38"/>
      <c r="G2" s="39"/>
    </row>
    <row r="3" spans="1:7" ht="12.75">
      <c r="A3" s="31" t="s">
        <v>0</v>
      </c>
      <c r="B3" s="40"/>
      <c r="C3" s="40"/>
      <c r="D3" s="40"/>
      <c r="E3" s="40"/>
      <c r="F3" s="40"/>
      <c r="G3" s="41"/>
    </row>
    <row r="4" spans="1:7" ht="12.75">
      <c r="A4" s="31" t="s">
        <v>131</v>
      </c>
      <c r="B4" s="40"/>
      <c r="C4" s="40"/>
      <c r="D4" s="40"/>
      <c r="E4" s="40"/>
      <c r="F4" s="40"/>
      <c r="G4" s="41"/>
    </row>
    <row r="5" spans="1:7" ht="12.75">
      <c r="A5" s="31" t="s">
        <v>88</v>
      </c>
      <c r="B5" s="40"/>
      <c r="C5" s="40"/>
      <c r="D5" s="40"/>
      <c r="E5" s="40"/>
      <c r="F5" s="40"/>
      <c r="G5" s="41"/>
    </row>
    <row r="6" spans="1:7" ht="13.5" thickBot="1">
      <c r="A6" s="33" t="s">
        <v>2</v>
      </c>
      <c r="B6" s="42"/>
      <c r="C6" s="42"/>
      <c r="D6" s="42"/>
      <c r="E6" s="42"/>
      <c r="F6" s="42"/>
      <c r="G6" s="43"/>
    </row>
    <row r="7" spans="1:7" ht="15.75" customHeight="1">
      <c r="A7" s="29" t="s">
        <v>3</v>
      </c>
      <c r="B7" s="68" t="s">
        <v>4</v>
      </c>
      <c r="C7" s="67"/>
      <c r="D7" s="67"/>
      <c r="E7" s="67"/>
      <c r="F7" s="66"/>
      <c r="G7" s="56" t="s">
        <v>5</v>
      </c>
    </row>
    <row r="8" spans="1:7" ht="15.75" customHeight="1" thickBot="1">
      <c r="A8" s="31"/>
      <c r="B8" s="62"/>
      <c r="C8" s="61"/>
      <c r="D8" s="61"/>
      <c r="E8" s="61"/>
      <c r="F8" s="60"/>
      <c r="G8" s="82"/>
    </row>
    <row r="9" spans="1:7" ht="26.25" thickBot="1">
      <c r="A9" s="33"/>
      <c r="B9" s="81" t="s">
        <v>6</v>
      </c>
      <c r="C9" s="2" t="s">
        <v>7</v>
      </c>
      <c r="D9" s="2" t="s">
        <v>8</v>
      </c>
      <c r="E9" s="2" t="s">
        <v>9</v>
      </c>
      <c r="F9" s="2" t="s">
        <v>93</v>
      </c>
      <c r="G9" s="55"/>
    </row>
    <row r="10" spans="1:7" ht="12.75">
      <c r="A10" s="80"/>
      <c r="B10" s="79"/>
      <c r="C10" s="79"/>
      <c r="D10" s="79"/>
      <c r="E10" s="79"/>
      <c r="F10" s="79"/>
      <c r="G10" s="79"/>
    </row>
    <row r="11" spans="1:7" ht="12.75">
      <c r="A11" s="72" t="s">
        <v>130</v>
      </c>
      <c r="B11" s="71">
        <f>B12+B22+B31+B42</f>
        <v>535530742.91</v>
      </c>
      <c r="C11" s="71">
        <f>C12+C22+C31+C42</f>
        <v>172220592.08</v>
      </c>
      <c r="D11" s="71">
        <f>D12+D22+D31+D42</f>
        <v>707751334.99</v>
      </c>
      <c r="E11" s="71">
        <f>E12+E22+E31+E42</f>
        <v>127137820.5</v>
      </c>
      <c r="F11" s="71">
        <f>F12+F22+F31+F42</f>
        <v>121963875.5</v>
      </c>
      <c r="G11" s="71">
        <f>G12+G22+G31+G42</f>
        <v>580613514.49</v>
      </c>
    </row>
    <row r="12" spans="1:7" ht="12.75">
      <c r="A12" s="72" t="s">
        <v>128</v>
      </c>
      <c r="B12" s="71">
        <f>SUM(B13:B20)</f>
        <v>535530742.91</v>
      </c>
      <c r="C12" s="71">
        <f>SUM(C13:C20)</f>
        <v>172220592.08</v>
      </c>
      <c r="D12" s="71">
        <f>SUM(D13:D20)</f>
        <v>707751334.99</v>
      </c>
      <c r="E12" s="71">
        <f>SUM(E13:E20)</f>
        <v>127137820.5</v>
      </c>
      <c r="F12" s="71">
        <f>SUM(F13:F20)</f>
        <v>121963875.5</v>
      </c>
      <c r="G12" s="71">
        <f>D12-E12</f>
        <v>580613514.49</v>
      </c>
    </row>
    <row r="13" spans="1:7" ht="12.75">
      <c r="A13" s="75" t="s">
        <v>127</v>
      </c>
      <c r="B13" s="73"/>
      <c r="C13" s="73"/>
      <c r="D13" s="73">
        <f>B13+C13</f>
        <v>0</v>
      </c>
      <c r="E13" s="73"/>
      <c r="F13" s="73"/>
      <c r="G13" s="73">
        <f>D13-E13</f>
        <v>0</v>
      </c>
    </row>
    <row r="14" spans="1:7" ht="12.75">
      <c r="A14" s="75" t="s">
        <v>126</v>
      </c>
      <c r="B14" s="73">
        <v>535530742.91</v>
      </c>
      <c r="C14" s="73">
        <v>172220592.08</v>
      </c>
      <c r="D14" s="73">
        <f>B14+C14</f>
        <v>707751334.99</v>
      </c>
      <c r="E14" s="73">
        <v>127137820.5</v>
      </c>
      <c r="F14" s="73">
        <v>121963875.5</v>
      </c>
      <c r="G14" s="73">
        <f>D14-E14</f>
        <v>580613514.49</v>
      </c>
    </row>
    <row r="15" spans="1:7" ht="12.75">
      <c r="A15" s="75" t="s">
        <v>125</v>
      </c>
      <c r="B15" s="73"/>
      <c r="C15" s="73"/>
      <c r="D15" s="73">
        <f>B15+C15</f>
        <v>0</v>
      </c>
      <c r="E15" s="73"/>
      <c r="F15" s="73"/>
      <c r="G15" s="73">
        <f>D15-E15</f>
        <v>0</v>
      </c>
    </row>
    <row r="16" spans="1:7" ht="12.75">
      <c r="A16" s="75" t="s">
        <v>124</v>
      </c>
      <c r="B16" s="73"/>
      <c r="C16" s="73"/>
      <c r="D16" s="73">
        <f>B16+C16</f>
        <v>0</v>
      </c>
      <c r="E16" s="73"/>
      <c r="F16" s="73"/>
      <c r="G16" s="73">
        <f>D16-E16</f>
        <v>0</v>
      </c>
    </row>
    <row r="17" spans="1:7" ht="12.75">
      <c r="A17" s="75" t="s">
        <v>123</v>
      </c>
      <c r="B17" s="73"/>
      <c r="C17" s="73"/>
      <c r="D17" s="73">
        <f>B17+C17</f>
        <v>0</v>
      </c>
      <c r="E17" s="73"/>
      <c r="F17" s="73"/>
      <c r="G17" s="73">
        <f>D17-E17</f>
        <v>0</v>
      </c>
    </row>
    <row r="18" spans="1:7" ht="12.75">
      <c r="A18" s="75" t="s">
        <v>122</v>
      </c>
      <c r="B18" s="73"/>
      <c r="C18" s="73"/>
      <c r="D18" s="73">
        <f>B18+C18</f>
        <v>0</v>
      </c>
      <c r="E18" s="73"/>
      <c r="F18" s="73"/>
      <c r="G18" s="73">
        <f>D18-E18</f>
        <v>0</v>
      </c>
    </row>
    <row r="19" spans="1:7" ht="12.75">
      <c r="A19" s="75" t="s">
        <v>121</v>
      </c>
      <c r="B19" s="73"/>
      <c r="C19" s="73"/>
      <c r="D19" s="73">
        <f>B19+C19</f>
        <v>0</v>
      </c>
      <c r="E19" s="73"/>
      <c r="F19" s="73"/>
      <c r="G19" s="73">
        <f>D19-E19</f>
        <v>0</v>
      </c>
    </row>
    <row r="20" spans="1:7" ht="12.75">
      <c r="A20" s="75" t="s">
        <v>120</v>
      </c>
      <c r="B20" s="73"/>
      <c r="C20" s="73"/>
      <c r="D20" s="73">
        <f>B20+C20</f>
        <v>0</v>
      </c>
      <c r="E20" s="73"/>
      <c r="F20" s="73"/>
      <c r="G20" s="73">
        <f>D20-E20</f>
        <v>0</v>
      </c>
    </row>
    <row r="21" spans="1:7" ht="12.75">
      <c r="A21" s="74"/>
      <c r="B21" s="73"/>
      <c r="C21" s="73"/>
      <c r="D21" s="73"/>
      <c r="E21" s="73"/>
      <c r="F21" s="73"/>
      <c r="G21" s="73"/>
    </row>
    <row r="22" spans="1:7" ht="12.75">
      <c r="A22" s="72" t="s">
        <v>119</v>
      </c>
      <c r="B22" s="71">
        <f>SUM(B23:B29)</f>
        <v>0</v>
      </c>
      <c r="C22" s="71">
        <f>SUM(C23:C29)</f>
        <v>0</v>
      </c>
      <c r="D22" s="71">
        <f>SUM(D23:D29)</f>
        <v>0</v>
      </c>
      <c r="E22" s="71">
        <f>SUM(E23:E29)</f>
        <v>0</v>
      </c>
      <c r="F22" s="71">
        <f>SUM(F23:F29)</f>
        <v>0</v>
      </c>
      <c r="G22" s="71">
        <f>D22-E22</f>
        <v>0</v>
      </c>
    </row>
    <row r="23" spans="1:7" ht="12.75">
      <c r="A23" s="75" t="s">
        <v>118</v>
      </c>
      <c r="B23" s="73"/>
      <c r="C23" s="73"/>
      <c r="D23" s="73">
        <f>B23+C23</f>
        <v>0</v>
      </c>
      <c r="E23" s="73"/>
      <c r="F23" s="73"/>
      <c r="G23" s="73">
        <f>D23-E23</f>
        <v>0</v>
      </c>
    </row>
    <row r="24" spans="1:7" ht="12.75">
      <c r="A24" s="75" t="s">
        <v>117</v>
      </c>
      <c r="B24" s="73"/>
      <c r="C24" s="73"/>
      <c r="D24" s="73">
        <f>B24+C24</f>
        <v>0</v>
      </c>
      <c r="E24" s="73"/>
      <c r="F24" s="73"/>
      <c r="G24" s="73">
        <f>D24-E24</f>
        <v>0</v>
      </c>
    </row>
    <row r="25" spans="1:7" ht="12.75">
      <c r="A25" s="75" t="s">
        <v>116</v>
      </c>
      <c r="B25" s="73"/>
      <c r="C25" s="73"/>
      <c r="D25" s="73">
        <f>B25+C25</f>
        <v>0</v>
      </c>
      <c r="E25" s="73"/>
      <c r="F25" s="73"/>
      <c r="G25" s="73">
        <f>D25-E25</f>
        <v>0</v>
      </c>
    </row>
    <row r="26" spans="1:7" ht="12.75">
      <c r="A26" s="75" t="s">
        <v>115</v>
      </c>
      <c r="B26" s="73"/>
      <c r="C26" s="73"/>
      <c r="D26" s="73">
        <f>B26+C26</f>
        <v>0</v>
      </c>
      <c r="E26" s="73"/>
      <c r="F26" s="73"/>
      <c r="G26" s="73">
        <f>D26-E26</f>
        <v>0</v>
      </c>
    </row>
    <row r="27" spans="1:7" ht="12.75">
      <c r="A27" s="75" t="s">
        <v>114</v>
      </c>
      <c r="B27" s="73"/>
      <c r="C27" s="73"/>
      <c r="D27" s="73">
        <f>B27+C27</f>
        <v>0</v>
      </c>
      <c r="E27" s="73"/>
      <c r="F27" s="73"/>
      <c r="G27" s="73">
        <f>D27-E27</f>
        <v>0</v>
      </c>
    </row>
    <row r="28" spans="1:7" ht="12.75">
      <c r="A28" s="75" t="s">
        <v>113</v>
      </c>
      <c r="B28" s="73"/>
      <c r="C28" s="73"/>
      <c r="D28" s="73">
        <f>B28+C28</f>
        <v>0</v>
      </c>
      <c r="E28" s="73"/>
      <c r="F28" s="73"/>
      <c r="G28" s="73">
        <f>D28-E28</f>
        <v>0</v>
      </c>
    </row>
    <row r="29" spans="1:7" ht="12.75">
      <c r="A29" s="75" t="s">
        <v>112</v>
      </c>
      <c r="B29" s="73"/>
      <c r="C29" s="73"/>
      <c r="D29" s="73">
        <f>B29+C29</f>
        <v>0</v>
      </c>
      <c r="E29" s="73"/>
      <c r="F29" s="73"/>
      <c r="G29" s="73">
        <f>D29-E29</f>
        <v>0</v>
      </c>
    </row>
    <row r="30" spans="1:7" ht="12.75">
      <c r="A30" s="74"/>
      <c r="B30" s="73"/>
      <c r="C30" s="73"/>
      <c r="D30" s="73"/>
      <c r="E30" s="73"/>
      <c r="F30" s="73"/>
      <c r="G30" s="73"/>
    </row>
    <row r="31" spans="1:7" ht="12.75">
      <c r="A31" s="72" t="s">
        <v>111</v>
      </c>
      <c r="B31" s="71">
        <f>SUM(B32:B40)</f>
        <v>0</v>
      </c>
      <c r="C31" s="71">
        <f>SUM(C32:C40)</f>
        <v>0</v>
      </c>
      <c r="D31" s="71">
        <f>SUM(D32:D40)</f>
        <v>0</v>
      </c>
      <c r="E31" s="71">
        <f>SUM(E32:E40)</f>
        <v>0</v>
      </c>
      <c r="F31" s="71">
        <f>SUM(F32:F40)</f>
        <v>0</v>
      </c>
      <c r="G31" s="71">
        <f>D31-E31</f>
        <v>0</v>
      </c>
    </row>
    <row r="32" spans="1:7" ht="12.75">
      <c r="A32" s="75" t="s">
        <v>110</v>
      </c>
      <c r="B32" s="73"/>
      <c r="C32" s="73"/>
      <c r="D32" s="73">
        <f>B32+C32</f>
        <v>0</v>
      </c>
      <c r="E32" s="73"/>
      <c r="F32" s="73"/>
      <c r="G32" s="73">
        <f>D32-E32</f>
        <v>0</v>
      </c>
    </row>
    <row r="33" spans="1:7" ht="12.75">
      <c r="A33" s="75" t="s">
        <v>109</v>
      </c>
      <c r="B33" s="73"/>
      <c r="C33" s="73"/>
      <c r="D33" s="73">
        <f>B33+C33</f>
        <v>0</v>
      </c>
      <c r="E33" s="73"/>
      <c r="F33" s="73"/>
      <c r="G33" s="73">
        <f>D33-E33</f>
        <v>0</v>
      </c>
    </row>
    <row r="34" spans="1:7" ht="12.75">
      <c r="A34" s="75" t="s">
        <v>108</v>
      </c>
      <c r="B34" s="73"/>
      <c r="C34" s="73"/>
      <c r="D34" s="73">
        <f>B34+C34</f>
        <v>0</v>
      </c>
      <c r="E34" s="73"/>
      <c r="F34" s="73"/>
      <c r="G34" s="73">
        <f>D34-E34</f>
        <v>0</v>
      </c>
    </row>
    <row r="35" spans="1:7" ht="12.75">
      <c r="A35" s="75" t="s">
        <v>107</v>
      </c>
      <c r="B35" s="73"/>
      <c r="C35" s="73"/>
      <c r="D35" s="73">
        <f>B35+C35</f>
        <v>0</v>
      </c>
      <c r="E35" s="73"/>
      <c r="F35" s="73"/>
      <c r="G35" s="73">
        <f>D35-E35</f>
        <v>0</v>
      </c>
    </row>
    <row r="36" spans="1:7" ht="12.75">
      <c r="A36" s="75" t="s">
        <v>106</v>
      </c>
      <c r="B36" s="73"/>
      <c r="C36" s="73"/>
      <c r="D36" s="73">
        <f>B36+C36</f>
        <v>0</v>
      </c>
      <c r="E36" s="73"/>
      <c r="F36" s="73"/>
      <c r="G36" s="73">
        <f>D36-E36</f>
        <v>0</v>
      </c>
    </row>
    <row r="37" spans="1:7" ht="12.75">
      <c r="A37" s="75" t="s">
        <v>105</v>
      </c>
      <c r="B37" s="73"/>
      <c r="C37" s="73"/>
      <c r="D37" s="73">
        <f>B37+C37</f>
        <v>0</v>
      </c>
      <c r="E37" s="73"/>
      <c r="F37" s="73"/>
      <c r="G37" s="73">
        <f>D37-E37</f>
        <v>0</v>
      </c>
    </row>
    <row r="38" spans="1:7" ht="12.75">
      <c r="A38" s="75" t="s">
        <v>104</v>
      </c>
      <c r="B38" s="73"/>
      <c r="C38" s="73"/>
      <c r="D38" s="73">
        <f>B38+C38</f>
        <v>0</v>
      </c>
      <c r="E38" s="73"/>
      <c r="F38" s="73"/>
      <c r="G38" s="73">
        <f>D38-E38</f>
        <v>0</v>
      </c>
    </row>
    <row r="39" spans="1:7" ht="12.75">
      <c r="A39" s="75" t="s">
        <v>103</v>
      </c>
      <c r="B39" s="73"/>
      <c r="C39" s="73"/>
      <c r="D39" s="73">
        <f>B39+C39</f>
        <v>0</v>
      </c>
      <c r="E39" s="73"/>
      <c r="F39" s="73"/>
      <c r="G39" s="73">
        <f>D39-E39</f>
        <v>0</v>
      </c>
    </row>
    <row r="40" spans="1:7" ht="12.75">
      <c r="A40" s="75" t="s">
        <v>102</v>
      </c>
      <c r="B40" s="73"/>
      <c r="C40" s="73"/>
      <c r="D40" s="73">
        <f>B40+C40</f>
        <v>0</v>
      </c>
      <c r="E40" s="73"/>
      <c r="F40" s="73"/>
      <c r="G40" s="73">
        <f>D40-E40</f>
        <v>0</v>
      </c>
    </row>
    <row r="41" spans="1:7" ht="12.75">
      <c r="A41" s="74"/>
      <c r="B41" s="73"/>
      <c r="C41" s="73"/>
      <c r="D41" s="73"/>
      <c r="E41" s="73"/>
      <c r="F41" s="73"/>
      <c r="G41" s="73"/>
    </row>
    <row r="42" spans="1:7" ht="12.75">
      <c r="A42" s="72" t="s">
        <v>101</v>
      </c>
      <c r="B42" s="71">
        <f>SUM(B43:B46)</f>
        <v>0</v>
      </c>
      <c r="C42" s="71">
        <f>SUM(C43:C46)</f>
        <v>0</v>
      </c>
      <c r="D42" s="71">
        <f>SUM(D43:D46)</f>
        <v>0</v>
      </c>
      <c r="E42" s="71">
        <f>SUM(E43:E46)</f>
        <v>0</v>
      </c>
      <c r="F42" s="71">
        <f>SUM(F43:F46)</f>
        <v>0</v>
      </c>
      <c r="G42" s="71">
        <f>D42-E42</f>
        <v>0</v>
      </c>
    </row>
    <row r="43" spans="1:7" ht="12.75">
      <c r="A43" s="75" t="s">
        <v>100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76" t="s">
        <v>99</v>
      </c>
      <c r="B44" s="73"/>
      <c r="C44" s="73"/>
      <c r="D44" s="73">
        <f>B44+C44</f>
        <v>0</v>
      </c>
      <c r="E44" s="73"/>
      <c r="F44" s="73"/>
      <c r="G44" s="73">
        <f>D44-E44</f>
        <v>0</v>
      </c>
    </row>
    <row r="45" spans="1:7" ht="12.75">
      <c r="A45" s="75" t="s">
        <v>98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75" t="s">
        <v>97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74"/>
      <c r="B47" s="73"/>
      <c r="C47" s="73"/>
      <c r="D47" s="73"/>
      <c r="E47" s="73"/>
      <c r="F47" s="73"/>
      <c r="G47" s="73"/>
    </row>
    <row r="48" spans="1:7" ht="12.75">
      <c r="A48" s="72" t="s">
        <v>129</v>
      </c>
      <c r="B48" s="71">
        <f>B49+B59+B68+B79</f>
        <v>0</v>
      </c>
      <c r="C48" s="71">
        <f>C49+C59+C68+C79</f>
        <v>0</v>
      </c>
      <c r="D48" s="71">
        <f>D49+D59+D68+D79</f>
        <v>0</v>
      </c>
      <c r="E48" s="71">
        <f>E49+E59+E68+E79</f>
        <v>0</v>
      </c>
      <c r="F48" s="71">
        <f>F49+F59+F68+F79</f>
        <v>0</v>
      </c>
      <c r="G48" s="71">
        <f>D48-E48</f>
        <v>0</v>
      </c>
    </row>
    <row r="49" spans="1:7" ht="12.75">
      <c r="A49" s="72" t="s">
        <v>128</v>
      </c>
      <c r="B49" s="71">
        <f>SUM(B50:B57)</f>
        <v>0</v>
      </c>
      <c r="C49" s="71">
        <f>SUM(C50:C57)</f>
        <v>0</v>
      </c>
      <c r="D49" s="71">
        <f>SUM(D50:D57)</f>
        <v>0</v>
      </c>
      <c r="E49" s="71">
        <f>SUM(E50:E57)</f>
        <v>0</v>
      </c>
      <c r="F49" s="71">
        <f>SUM(F50:F57)</f>
        <v>0</v>
      </c>
      <c r="G49" s="71">
        <f>D49-E49</f>
        <v>0</v>
      </c>
    </row>
    <row r="50" spans="1:7" ht="12.75">
      <c r="A50" s="75" t="s">
        <v>127</v>
      </c>
      <c r="B50" s="73"/>
      <c r="C50" s="73"/>
      <c r="D50" s="73">
        <f>B50+C50</f>
        <v>0</v>
      </c>
      <c r="E50" s="73"/>
      <c r="F50" s="73"/>
      <c r="G50" s="73">
        <f>D50-E50</f>
        <v>0</v>
      </c>
    </row>
    <row r="51" spans="1:7" ht="12.75">
      <c r="A51" s="75" t="s">
        <v>126</v>
      </c>
      <c r="B51" s="73"/>
      <c r="C51" s="73"/>
      <c r="D51" s="73">
        <f>B51+C51</f>
        <v>0</v>
      </c>
      <c r="E51" s="73"/>
      <c r="F51" s="73"/>
      <c r="G51" s="73">
        <f>D51-E51</f>
        <v>0</v>
      </c>
    </row>
    <row r="52" spans="1:7" ht="12.75">
      <c r="A52" s="75" t="s">
        <v>125</v>
      </c>
      <c r="B52" s="73"/>
      <c r="C52" s="73"/>
      <c r="D52" s="73">
        <f>B52+C52</f>
        <v>0</v>
      </c>
      <c r="E52" s="73"/>
      <c r="F52" s="73"/>
      <c r="G52" s="73">
        <f>D52-E52</f>
        <v>0</v>
      </c>
    </row>
    <row r="53" spans="1:7" ht="12.75">
      <c r="A53" s="75" t="s">
        <v>124</v>
      </c>
      <c r="B53" s="73"/>
      <c r="C53" s="73"/>
      <c r="D53" s="73">
        <f>B53+C53</f>
        <v>0</v>
      </c>
      <c r="E53" s="73"/>
      <c r="F53" s="73"/>
      <c r="G53" s="73">
        <f>D53-E53</f>
        <v>0</v>
      </c>
    </row>
    <row r="54" spans="1:7" ht="12.75">
      <c r="A54" s="75" t="s">
        <v>123</v>
      </c>
      <c r="B54" s="73"/>
      <c r="C54" s="73"/>
      <c r="D54" s="73">
        <f>B54+C54</f>
        <v>0</v>
      </c>
      <c r="E54" s="73"/>
      <c r="F54" s="73"/>
      <c r="G54" s="73">
        <f>D54-E54</f>
        <v>0</v>
      </c>
    </row>
    <row r="55" spans="1:7" ht="12.75">
      <c r="A55" s="75" t="s">
        <v>122</v>
      </c>
      <c r="B55" s="73"/>
      <c r="C55" s="73"/>
      <c r="D55" s="73">
        <f>B55+C55</f>
        <v>0</v>
      </c>
      <c r="E55" s="73"/>
      <c r="F55" s="73"/>
      <c r="G55" s="73">
        <f>D55-E55</f>
        <v>0</v>
      </c>
    </row>
    <row r="56" spans="1:7" ht="12.75">
      <c r="A56" s="75" t="s">
        <v>121</v>
      </c>
      <c r="B56" s="73"/>
      <c r="C56" s="73"/>
      <c r="D56" s="73">
        <f>B56+C56</f>
        <v>0</v>
      </c>
      <c r="E56" s="73"/>
      <c r="F56" s="73"/>
      <c r="G56" s="73">
        <f>D56-E56</f>
        <v>0</v>
      </c>
    </row>
    <row r="57" spans="1:7" ht="12.75">
      <c r="A57" s="75" t="s">
        <v>120</v>
      </c>
      <c r="B57" s="73"/>
      <c r="C57" s="73"/>
      <c r="D57" s="73">
        <f>B57+C57</f>
        <v>0</v>
      </c>
      <c r="E57" s="73"/>
      <c r="F57" s="73"/>
      <c r="G57" s="73">
        <f>D57-E57</f>
        <v>0</v>
      </c>
    </row>
    <row r="58" spans="1:7" ht="12.75">
      <c r="A58" s="74"/>
      <c r="B58" s="73"/>
      <c r="C58" s="73"/>
      <c r="D58" s="73"/>
      <c r="E58" s="73"/>
      <c r="F58" s="73"/>
      <c r="G58" s="73"/>
    </row>
    <row r="59" spans="1:7" ht="12.75">
      <c r="A59" s="72" t="s">
        <v>119</v>
      </c>
      <c r="B59" s="71">
        <f>SUM(B60:B66)</f>
        <v>0</v>
      </c>
      <c r="C59" s="71">
        <f>SUM(C60:C66)</f>
        <v>0</v>
      </c>
      <c r="D59" s="71">
        <f>SUM(D60:D66)</f>
        <v>0</v>
      </c>
      <c r="E59" s="71">
        <f>SUM(E60:E66)</f>
        <v>0</v>
      </c>
      <c r="F59" s="71">
        <f>SUM(F60:F66)</f>
        <v>0</v>
      </c>
      <c r="G59" s="71">
        <f>D59-E59</f>
        <v>0</v>
      </c>
    </row>
    <row r="60" spans="1:7" ht="12.75">
      <c r="A60" s="75" t="s">
        <v>118</v>
      </c>
      <c r="B60" s="73"/>
      <c r="C60" s="73"/>
      <c r="D60" s="73">
        <f>B60+C60</f>
        <v>0</v>
      </c>
      <c r="E60" s="73"/>
      <c r="F60" s="73"/>
      <c r="G60" s="73">
        <f>D60-E60</f>
        <v>0</v>
      </c>
    </row>
    <row r="61" spans="1:7" ht="12.75">
      <c r="A61" s="75" t="s">
        <v>117</v>
      </c>
      <c r="B61" s="73"/>
      <c r="C61" s="73"/>
      <c r="D61" s="73">
        <f>B61+C61</f>
        <v>0</v>
      </c>
      <c r="E61" s="73"/>
      <c r="F61" s="73"/>
      <c r="G61" s="73">
        <f>D61-E61</f>
        <v>0</v>
      </c>
    </row>
    <row r="62" spans="1:7" ht="12.75">
      <c r="A62" s="75" t="s">
        <v>116</v>
      </c>
      <c r="B62" s="73"/>
      <c r="C62" s="73"/>
      <c r="D62" s="73">
        <f>B62+C62</f>
        <v>0</v>
      </c>
      <c r="E62" s="73"/>
      <c r="F62" s="73"/>
      <c r="G62" s="73">
        <f>D62-E62</f>
        <v>0</v>
      </c>
    </row>
    <row r="63" spans="1:7" ht="12.75">
      <c r="A63" s="75" t="s">
        <v>115</v>
      </c>
      <c r="B63" s="73"/>
      <c r="C63" s="73"/>
      <c r="D63" s="73">
        <f>B63+C63</f>
        <v>0</v>
      </c>
      <c r="E63" s="73"/>
      <c r="F63" s="73"/>
      <c r="G63" s="73">
        <f>D63-E63</f>
        <v>0</v>
      </c>
    </row>
    <row r="64" spans="1:7" ht="12.75">
      <c r="A64" s="75" t="s">
        <v>114</v>
      </c>
      <c r="B64" s="73"/>
      <c r="C64" s="73"/>
      <c r="D64" s="73">
        <f>B64+C64</f>
        <v>0</v>
      </c>
      <c r="E64" s="73"/>
      <c r="F64" s="73"/>
      <c r="G64" s="73">
        <f>D64-E64</f>
        <v>0</v>
      </c>
    </row>
    <row r="65" spans="1:7" ht="12.75">
      <c r="A65" s="75" t="s">
        <v>113</v>
      </c>
      <c r="B65" s="73"/>
      <c r="C65" s="73"/>
      <c r="D65" s="73">
        <f>B65+C65</f>
        <v>0</v>
      </c>
      <c r="E65" s="73"/>
      <c r="F65" s="73"/>
      <c r="G65" s="73">
        <f>D65-E65</f>
        <v>0</v>
      </c>
    </row>
    <row r="66" spans="1:7" ht="12.75">
      <c r="A66" s="75" t="s">
        <v>112</v>
      </c>
      <c r="B66" s="73"/>
      <c r="C66" s="73"/>
      <c r="D66" s="73">
        <f>B66+C66</f>
        <v>0</v>
      </c>
      <c r="E66" s="73"/>
      <c r="F66" s="73"/>
      <c r="G66" s="73">
        <f>D66-E66</f>
        <v>0</v>
      </c>
    </row>
    <row r="67" spans="1:7" ht="12.75">
      <c r="A67" s="74"/>
      <c r="B67" s="73"/>
      <c r="C67" s="73"/>
      <c r="D67" s="73"/>
      <c r="E67" s="73"/>
      <c r="F67" s="73"/>
      <c r="G67" s="73"/>
    </row>
    <row r="68" spans="1:7" ht="12.75">
      <c r="A68" s="72" t="s">
        <v>111</v>
      </c>
      <c r="B68" s="71">
        <f>SUM(B69:B77)</f>
        <v>0</v>
      </c>
      <c r="C68" s="71">
        <f>SUM(C69:C77)</f>
        <v>0</v>
      </c>
      <c r="D68" s="71">
        <f>SUM(D69:D77)</f>
        <v>0</v>
      </c>
      <c r="E68" s="71">
        <f>SUM(E69:E77)</f>
        <v>0</v>
      </c>
      <c r="F68" s="71">
        <f>SUM(F69:F77)</f>
        <v>0</v>
      </c>
      <c r="G68" s="71">
        <f>D68-E68</f>
        <v>0</v>
      </c>
    </row>
    <row r="69" spans="1:7" ht="12.75">
      <c r="A69" s="75" t="s">
        <v>110</v>
      </c>
      <c r="B69" s="73"/>
      <c r="C69" s="73"/>
      <c r="D69" s="73">
        <f>B69+C69</f>
        <v>0</v>
      </c>
      <c r="E69" s="73"/>
      <c r="F69" s="73"/>
      <c r="G69" s="73">
        <f>D69-E69</f>
        <v>0</v>
      </c>
    </row>
    <row r="70" spans="1:7" ht="12.75">
      <c r="A70" s="75" t="s">
        <v>109</v>
      </c>
      <c r="B70" s="73"/>
      <c r="C70" s="73"/>
      <c r="D70" s="73">
        <f>B70+C70</f>
        <v>0</v>
      </c>
      <c r="E70" s="73"/>
      <c r="F70" s="73"/>
      <c r="G70" s="73">
        <f>D70-E70</f>
        <v>0</v>
      </c>
    </row>
    <row r="71" spans="1:7" ht="12.75">
      <c r="A71" s="75" t="s">
        <v>108</v>
      </c>
      <c r="B71" s="73"/>
      <c r="C71" s="73"/>
      <c r="D71" s="73">
        <f>B71+C71</f>
        <v>0</v>
      </c>
      <c r="E71" s="73"/>
      <c r="F71" s="73"/>
      <c r="G71" s="73">
        <f>D71-E71</f>
        <v>0</v>
      </c>
    </row>
    <row r="72" spans="1:7" ht="12.75">
      <c r="A72" s="75" t="s">
        <v>107</v>
      </c>
      <c r="B72" s="73"/>
      <c r="C72" s="73"/>
      <c r="D72" s="73">
        <f>B72+C72</f>
        <v>0</v>
      </c>
      <c r="E72" s="73"/>
      <c r="F72" s="73"/>
      <c r="G72" s="73">
        <f>D72-E72</f>
        <v>0</v>
      </c>
    </row>
    <row r="73" spans="1:7" ht="12.75">
      <c r="A73" s="75" t="s">
        <v>106</v>
      </c>
      <c r="B73" s="73"/>
      <c r="C73" s="73"/>
      <c r="D73" s="73">
        <f>B73+C73</f>
        <v>0</v>
      </c>
      <c r="E73" s="73"/>
      <c r="F73" s="73"/>
      <c r="G73" s="73">
        <f>D73-E73</f>
        <v>0</v>
      </c>
    </row>
    <row r="74" spans="1:7" ht="12.75">
      <c r="A74" s="75" t="s">
        <v>105</v>
      </c>
      <c r="B74" s="73"/>
      <c r="C74" s="73"/>
      <c r="D74" s="73">
        <f>B74+C74</f>
        <v>0</v>
      </c>
      <c r="E74" s="73"/>
      <c r="F74" s="73"/>
      <c r="G74" s="73">
        <f>D74-E74</f>
        <v>0</v>
      </c>
    </row>
    <row r="75" spans="1:7" ht="12.75">
      <c r="A75" s="75" t="s">
        <v>104</v>
      </c>
      <c r="B75" s="73"/>
      <c r="C75" s="73"/>
      <c r="D75" s="73">
        <f>B75+C75</f>
        <v>0</v>
      </c>
      <c r="E75" s="73"/>
      <c r="F75" s="73"/>
      <c r="G75" s="73">
        <f>D75-E75</f>
        <v>0</v>
      </c>
    </row>
    <row r="76" spans="1:7" ht="12.75">
      <c r="A76" s="75" t="s">
        <v>103</v>
      </c>
      <c r="B76" s="73"/>
      <c r="C76" s="73"/>
      <c r="D76" s="73">
        <f>B76+C76</f>
        <v>0</v>
      </c>
      <c r="E76" s="73"/>
      <c r="F76" s="73"/>
      <c r="G76" s="73">
        <f>D76-E76</f>
        <v>0</v>
      </c>
    </row>
    <row r="77" spans="1:7" ht="12.75">
      <c r="A77" s="78" t="s">
        <v>102</v>
      </c>
      <c r="B77" s="77"/>
      <c r="C77" s="77"/>
      <c r="D77" s="77">
        <f>B77+C77</f>
        <v>0</v>
      </c>
      <c r="E77" s="77"/>
      <c r="F77" s="77"/>
      <c r="G77" s="77">
        <f>D77-E77</f>
        <v>0</v>
      </c>
    </row>
    <row r="78" spans="1:7" ht="12.75">
      <c r="A78" s="74"/>
      <c r="B78" s="73"/>
      <c r="C78" s="73"/>
      <c r="D78" s="73"/>
      <c r="E78" s="73"/>
      <c r="F78" s="73"/>
      <c r="G78" s="73"/>
    </row>
    <row r="79" spans="1:7" ht="12.75">
      <c r="A79" s="72" t="s">
        <v>101</v>
      </c>
      <c r="B79" s="71">
        <f>SUM(B80:B83)</f>
        <v>0</v>
      </c>
      <c r="C79" s="71">
        <f>SUM(C80:C83)</f>
        <v>0</v>
      </c>
      <c r="D79" s="71">
        <f>SUM(D80:D83)</f>
        <v>0</v>
      </c>
      <c r="E79" s="71">
        <f>SUM(E80:E83)</f>
        <v>0</v>
      </c>
      <c r="F79" s="71">
        <f>SUM(F80:F83)</f>
        <v>0</v>
      </c>
      <c r="G79" s="71">
        <f>D79-E79</f>
        <v>0</v>
      </c>
    </row>
    <row r="80" spans="1:7" ht="12.75">
      <c r="A80" s="75" t="s">
        <v>100</v>
      </c>
      <c r="B80" s="73"/>
      <c r="C80" s="73"/>
      <c r="D80" s="73">
        <f>B80+C80</f>
        <v>0</v>
      </c>
      <c r="E80" s="73"/>
      <c r="F80" s="73"/>
      <c r="G80" s="73">
        <f>D80-E80</f>
        <v>0</v>
      </c>
    </row>
    <row r="81" spans="1:7" ht="25.5">
      <c r="A81" s="76" t="s">
        <v>99</v>
      </c>
      <c r="B81" s="73"/>
      <c r="C81" s="73"/>
      <c r="D81" s="73">
        <f>B81+C81</f>
        <v>0</v>
      </c>
      <c r="E81" s="73"/>
      <c r="F81" s="73"/>
      <c r="G81" s="73">
        <f>D81-E81</f>
        <v>0</v>
      </c>
    </row>
    <row r="82" spans="1:7" ht="12.75">
      <c r="A82" s="75" t="s">
        <v>98</v>
      </c>
      <c r="B82" s="73"/>
      <c r="C82" s="73"/>
      <c r="D82" s="73">
        <f>B82+C82</f>
        <v>0</v>
      </c>
      <c r="E82" s="73"/>
      <c r="F82" s="73"/>
      <c r="G82" s="73">
        <f>D82-E82</f>
        <v>0</v>
      </c>
    </row>
    <row r="83" spans="1:7" ht="12.75">
      <c r="A83" s="75" t="s">
        <v>97</v>
      </c>
      <c r="B83" s="73"/>
      <c r="C83" s="73"/>
      <c r="D83" s="73">
        <f>B83+C83</f>
        <v>0</v>
      </c>
      <c r="E83" s="73"/>
      <c r="F83" s="73"/>
      <c r="G83" s="73">
        <f>D83-E83</f>
        <v>0</v>
      </c>
    </row>
    <row r="84" spans="1:7" ht="12.75">
      <c r="A84" s="74"/>
      <c r="B84" s="73"/>
      <c r="C84" s="73"/>
      <c r="D84" s="73"/>
      <c r="E84" s="73"/>
      <c r="F84" s="73"/>
      <c r="G84" s="73"/>
    </row>
    <row r="85" spans="1:7" ht="12.75">
      <c r="A85" s="72" t="s">
        <v>86</v>
      </c>
      <c r="B85" s="71">
        <f>B11+B48</f>
        <v>535530742.91</v>
      </c>
      <c r="C85" s="71">
        <f>C11+C48</f>
        <v>172220592.08</v>
      </c>
      <c r="D85" s="71">
        <f>D11+D48</f>
        <v>707751334.99</v>
      </c>
      <c r="E85" s="71">
        <f>E11+E48</f>
        <v>127137820.5</v>
      </c>
      <c r="F85" s="71">
        <f>F11+F48</f>
        <v>121963875.5</v>
      </c>
      <c r="G85" s="71">
        <f>G11+G48</f>
        <v>580613514.49</v>
      </c>
    </row>
    <row r="86" spans="1:7" ht="13.5" thickBot="1">
      <c r="A86" s="70"/>
      <c r="B86" s="69"/>
      <c r="C86" s="69"/>
      <c r="D86" s="69"/>
      <c r="E86" s="69"/>
      <c r="F86" s="69"/>
      <c r="G86" s="69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D37" sqref="D37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9" t="s">
        <v>87</v>
      </c>
      <c r="C2" s="38"/>
      <c r="D2" s="38"/>
      <c r="E2" s="38"/>
      <c r="F2" s="38"/>
      <c r="G2" s="38"/>
      <c r="H2" s="39"/>
    </row>
    <row r="3" spans="2:8" ht="12.75">
      <c r="B3" s="31" t="s">
        <v>0</v>
      </c>
      <c r="C3" s="40"/>
      <c r="D3" s="40"/>
      <c r="E3" s="40"/>
      <c r="F3" s="40"/>
      <c r="G3" s="40"/>
      <c r="H3" s="41"/>
    </row>
    <row r="4" spans="2:8" ht="12.75">
      <c r="B4" s="31" t="s">
        <v>146</v>
      </c>
      <c r="C4" s="40"/>
      <c r="D4" s="40"/>
      <c r="E4" s="40"/>
      <c r="F4" s="40"/>
      <c r="G4" s="40"/>
      <c r="H4" s="41"/>
    </row>
    <row r="5" spans="2:8" ht="12.75">
      <c r="B5" s="31" t="s">
        <v>88</v>
      </c>
      <c r="C5" s="40"/>
      <c r="D5" s="40"/>
      <c r="E5" s="40"/>
      <c r="F5" s="40"/>
      <c r="G5" s="40"/>
      <c r="H5" s="41"/>
    </row>
    <row r="6" spans="2:8" ht="13.5" thickBot="1">
      <c r="B6" s="33" t="s">
        <v>2</v>
      </c>
      <c r="C6" s="42"/>
      <c r="D6" s="42"/>
      <c r="E6" s="42"/>
      <c r="F6" s="42"/>
      <c r="G6" s="42"/>
      <c r="H6" s="43"/>
    </row>
    <row r="7" spans="2:8" ht="13.5" thickBot="1">
      <c r="B7" s="35" t="s">
        <v>3</v>
      </c>
      <c r="C7" s="59" t="s">
        <v>4</v>
      </c>
      <c r="D7" s="58"/>
      <c r="E7" s="58"/>
      <c r="F7" s="58"/>
      <c r="G7" s="57"/>
      <c r="H7" s="56" t="s">
        <v>5</v>
      </c>
    </row>
    <row r="8" spans="2:8" ht="26.25" thickBot="1">
      <c r="B8" s="37"/>
      <c r="C8" s="2" t="s">
        <v>6</v>
      </c>
      <c r="D8" s="2" t="s">
        <v>7</v>
      </c>
      <c r="E8" s="2" t="s">
        <v>8</v>
      </c>
      <c r="F8" s="2" t="s">
        <v>145</v>
      </c>
      <c r="G8" s="2" t="s">
        <v>93</v>
      </c>
      <c r="H8" s="55"/>
    </row>
    <row r="9" spans="2:8" ht="12.75">
      <c r="B9" s="86" t="s">
        <v>144</v>
      </c>
      <c r="C9" s="52">
        <f>C10+C11+C12+C15+C16+C19</f>
        <v>417666371.5</v>
      </c>
      <c r="D9" s="52">
        <f>D10+D11+D12+D15+D16+D19</f>
        <v>46303165.5</v>
      </c>
      <c r="E9" s="52">
        <f>E10+E11+E12+E15+E16+E19</f>
        <v>463969537</v>
      </c>
      <c r="F9" s="52">
        <f>F10+F11+F12+F15+F16+F19</f>
        <v>78637473.61</v>
      </c>
      <c r="G9" s="52">
        <f>G10+G11+G12+G15+G16+G19</f>
        <v>78637473.61</v>
      </c>
      <c r="H9" s="46">
        <f>E9-F9</f>
        <v>385332063.39</v>
      </c>
    </row>
    <row r="10" spans="2:8" ht="20.25" customHeight="1">
      <c r="B10" s="26" t="s">
        <v>142</v>
      </c>
      <c r="C10" s="52">
        <v>417666371.5</v>
      </c>
      <c r="D10" s="46">
        <v>46303165.5</v>
      </c>
      <c r="E10" s="48">
        <f>C10+D10</f>
        <v>463969537</v>
      </c>
      <c r="F10" s="46">
        <v>78637473.61</v>
      </c>
      <c r="G10" s="46">
        <v>78637473.61</v>
      </c>
      <c r="H10" s="48">
        <f>E10-F10</f>
        <v>385332063.39</v>
      </c>
    </row>
    <row r="11" spans="2:8" ht="12.75">
      <c r="B11" s="26" t="s">
        <v>141</v>
      </c>
      <c r="C11" s="52"/>
      <c r="D11" s="46"/>
      <c r="E11" s="48">
        <f>C11+D11</f>
        <v>0</v>
      </c>
      <c r="F11" s="46"/>
      <c r="G11" s="46"/>
      <c r="H11" s="48">
        <f>E11-F11</f>
        <v>0</v>
      </c>
    </row>
    <row r="12" spans="2:8" ht="12.75">
      <c r="B12" s="26" t="s">
        <v>140</v>
      </c>
      <c r="C12" s="51">
        <f>SUM(C13:C14)</f>
        <v>0</v>
      </c>
      <c r="D12" s="51">
        <f>SUM(D13:D14)</f>
        <v>0</v>
      </c>
      <c r="E12" s="51">
        <f>SUM(E13:E14)</f>
        <v>0</v>
      </c>
      <c r="F12" s="51">
        <f>SUM(F13:F14)</f>
        <v>0</v>
      </c>
      <c r="G12" s="51">
        <f>SUM(G13:G14)</f>
        <v>0</v>
      </c>
      <c r="H12" s="48">
        <f>E12-F12</f>
        <v>0</v>
      </c>
    </row>
    <row r="13" spans="2:8" ht="12.75">
      <c r="B13" s="87" t="s">
        <v>139</v>
      </c>
      <c r="C13" s="52"/>
      <c r="D13" s="46"/>
      <c r="E13" s="48">
        <f>C13+D13</f>
        <v>0</v>
      </c>
      <c r="F13" s="46"/>
      <c r="G13" s="46"/>
      <c r="H13" s="48">
        <f>E13-F13</f>
        <v>0</v>
      </c>
    </row>
    <row r="14" spans="2:8" ht="12.75">
      <c r="B14" s="87" t="s">
        <v>138</v>
      </c>
      <c r="C14" s="52"/>
      <c r="D14" s="46"/>
      <c r="E14" s="48">
        <f>C14+D14</f>
        <v>0</v>
      </c>
      <c r="F14" s="46"/>
      <c r="G14" s="46"/>
      <c r="H14" s="48">
        <f>E14-F14</f>
        <v>0</v>
      </c>
    </row>
    <row r="15" spans="2:8" ht="12.75">
      <c r="B15" s="26" t="s">
        <v>137</v>
      </c>
      <c r="C15" s="52"/>
      <c r="D15" s="46"/>
      <c r="E15" s="48">
        <f>C15+D15</f>
        <v>0</v>
      </c>
      <c r="F15" s="46"/>
      <c r="G15" s="46"/>
      <c r="H15" s="48">
        <f>E15-F15</f>
        <v>0</v>
      </c>
    </row>
    <row r="16" spans="2:8" ht="25.5">
      <c r="B16" s="26" t="s">
        <v>136</v>
      </c>
      <c r="C16" s="51">
        <f>C17+C18</f>
        <v>0</v>
      </c>
      <c r="D16" s="51">
        <f>D17+D18</f>
        <v>0</v>
      </c>
      <c r="E16" s="51">
        <f>E17+E18</f>
        <v>0</v>
      </c>
      <c r="F16" s="51">
        <f>F17+F18</f>
        <v>0</v>
      </c>
      <c r="G16" s="51">
        <f>G17+G18</f>
        <v>0</v>
      </c>
      <c r="H16" s="48">
        <f>E16-F16</f>
        <v>0</v>
      </c>
    </row>
    <row r="17" spans="2:8" ht="12.75">
      <c r="B17" s="87" t="s">
        <v>135</v>
      </c>
      <c r="C17" s="52"/>
      <c r="D17" s="46"/>
      <c r="E17" s="48">
        <f>C17+D17</f>
        <v>0</v>
      </c>
      <c r="F17" s="46"/>
      <c r="G17" s="46"/>
      <c r="H17" s="48">
        <f>E17-F17</f>
        <v>0</v>
      </c>
    </row>
    <row r="18" spans="2:8" ht="12.75">
      <c r="B18" s="87" t="s">
        <v>134</v>
      </c>
      <c r="C18" s="52"/>
      <c r="D18" s="46"/>
      <c r="E18" s="48">
        <f>C18+D18</f>
        <v>0</v>
      </c>
      <c r="F18" s="46"/>
      <c r="G18" s="46"/>
      <c r="H18" s="48">
        <f>E18-F18</f>
        <v>0</v>
      </c>
    </row>
    <row r="19" spans="2:8" ht="12.75">
      <c r="B19" s="26" t="s">
        <v>133</v>
      </c>
      <c r="C19" s="52"/>
      <c r="D19" s="46"/>
      <c r="E19" s="48">
        <f>C19+D19</f>
        <v>0</v>
      </c>
      <c r="F19" s="46"/>
      <c r="G19" s="46"/>
      <c r="H19" s="48">
        <f>E19-F19</f>
        <v>0</v>
      </c>
    </row>
    <row r="20" spans="2:8" s="88" customFormat="1" ht="12.75">
      <c r="B20" s="92"/>
      <c r="C20" s="91"/>
      <c r="D20" s="90"/>
      <c r="E20" s="90"/>
      <c r="F20" s="90"/>
      <c r="G20" s="90"/>
      <c r="H20" s="89"/>
    </row>
    <row r="21" spans="2:8" ht="12.75">
      <c r="B21" s="86" t="s">
        <v>143</v>
      </c>
      <c r="C21" s="52">
        <f>C22+C23+C24+C27+C28+C31</f>
        <v>0</v>
      </c>
      <c r="D21" s="52">
        <f>D22+D23+D24+D27+D28+D31</f>
        <v>0</v>
      </c>
      <c r="E21" s="52">
        <f>E22+E23+E24+E27+E28+E31</f>
        <v>0</v>
      </c>
      <c r="F21" s="52">
        <f>F22+F23+F24+F27+F28+F31</f>
        <v>0</v>
      </c>
      <c r="G21" s="52">
        <f>G22+G23+G24+G27+G28+G31</f>
        <v>0</v>
      </c>
      <c r="H21" s="46">
        <f>E21-F21</f>
        <v>0</v>
      </c>
    </row>
    <row r="22" spans="2:8" ht="18.75" customHeight="1">
      <c r="B22" s="26" t="s">
        <v>142</v>
      </c>
      <c r="C22" s="52"/>
      <c r="D22" s="46"/>
      <c r="E22" s="48">
        <f>C22+D22</f>
        <v>0</v>
      </c>
      <c r="F22" s="46"/>
      <c r="G22" s="46"/>
      <c r="H22" s="48">
        <f>E22-F22</f>
        <v>0</v>
      </c>
    </row>
    <row r="23" spans="2:8" ht="12.75">
      <c r="B23" s="26" t="s">
        <v>141</v>
      </c>
      <c r="C23" s="52"/>
      <c r="D23" s="46"/>
      <c r="E23" s="48">
        <f>C23+D23</f>
        <v>0</v>
      </c>
      <c r="F23" s="46"/>
      <c r="G23" s="46"/>
      <c r="H23" s="48">
        <f>E23-F23</f>
        <v>0</v>
      </c>
    </row>
    <row r="24" spans="2:8" ht="12.75">
      <c r="B24" s="26" t="s">
        <v>140</v>
      </c>
      <c r="C24" s="51">
        <f>SUM(C25:C26)</f>
        <v>0</v>
      </c>
      <c r="D24" s="51">
        <f>SUM(D25:D26)</f>
        <v>0</v>
      </c>
      <c r="E24" s="51">
        <f>SUM(E25:E26)</f>
        <v>0</v>
      </c>
      <c r="F24" s="51">
        <f>SUM(F25:F26)</f>
        <v>0</v>
      </c>
      <c r="G24" s="51">
        <f>SUM(G25:G26)</f>
        <v>0</v>
      </c>
      <c r="H24" s="48">
        <f>E24-F24</f>
        <v>0</v>
      </c>
    </row>
    <row r="25" spans="2:8" ht="12.75">
      <c r="B25" s="87" t="s">
        <v>139</v>
      </c>
      <c r="C25" s="52"/>
      <c r="D25" s="46"/>
      <c r="E25" s="48">
        <f>C25+D25</f>
        <v>0</v>
      </c>
      <c r="F25" s="46"/>
      <c r="G25" s="46"/>
      <c r="H25" s="48">
        <f>E25-F25</f>
        <v>0</v>
      </c>
    </row>
    <row r="26" spans="2:8" ht="12.75">
      <c r="B26" s="87" t="s">
        <v>138</v>
      </c>
      <c r="C26" s="52"/>
      <c r="D26" s="46"/>
      <c r="E26" s="48">
        <f>C26+D26</f>
        <v>0</v>
      </c>
      <c r="F26" s="46"/>
      <c r="G26" s="46"/>
      <c r="H26" s="48">
        <f>E26-F26</f>
        <v>0</v>
      </c>
    </row>
    <row r="27" spans="2:8" ht="12.75">
      <c r="B27" s="26" t="s">
        <v>137</v>
      </c>
      <c r="C27" s="52"/>
      <c r="D27" s="46"/>
      <c r="E27" s="48">
        <f>C27+D27</f>
        <v>0</v>
      </c>
      <c r="F27" s="46"/>
      <c r="G27" s="46"/>
      <c r="H27" s="48">
        <f>E27-F27</f>
        <v>0</v>
      </c>
    </row>
    <row r="28" spans="2:8" ht="25.5">
      <c r="B28" s="26" t="s">
        <v>136</v>
      </c>
      <c r="C28" s="51">
        <f>C29+C30</f>
        <v>0</v>
      </c>
      <c r="D28" s="51">
        <f>D29+D30</f>
        <v>0</v>
      </c>
      <c r="E28" s="51">
        <f>E29+E30</f>
        <v>0</v>
      </c>
      <c r="F28" s="51">
        <f>F29+F30</f>
        <v>0</v>
      </c>
      <c r="G28" s="51">
        <f>G29+G30</f>
        <v>0</v>
      </c>
      <c r="H28" s="48">
        <f>E28-F28</f>
        <v>0</v>
      </c>
    </row>
    <row r="29" spans="2:8" ht="12.75">
      <c r="B29" s="87" t="s">
        <v>135</v>
      </c>
      <c r="C29" s="52"/>
      <c r="D29" s="46"/>
      <c r="E29" s="48">
        <f>C29+D29</f>
        <v>0</v>
      </c>
      <c r="F29" s="46"/>
      <c r="G29" s="46"/>
      <c r="H29" s="48">
        <f>E29-F29</f>
        <v>0</v>
      </c>
    </row>
    <row r="30" spans="2:8" ht="12.75">
      <c r="B30" s="87" t="s">
        <v>134</v>
      </c>
      <c r="C30" s="52"/>
      <c r="D30" s="46"/>
      <c r="E30" s="48">
        <f>C30+D30</f>
        <v>0</v>
      </c>
      <c r="F30" s="46"/>
      <c r="G30" s="46"/>
      <c r="H30" s="48">
        <f>E30-F30</f>
        <v>0</v>
      </c>
    </row>
    <row r="31" spans="2:8" ht="12.75">
      <c r="B31" s="26" t="s">
        <v>133</v>
      </c>
      <c r="C31" s="52"/>
      <c r="D31" s="46"/>
      <c r="E31" s="48">
        <f>C31+D31</f>
        <v>0</v>
      </c>
      <c r="F31" s="46"/>
      <c r="G31" s="46"/>
      <c r="H31" s="48">
        <f>E31-F31</f>
        <v>0</v>
      </c>
    </row>
    <row r="32" spans="2:8" ht="12.75">
      <c r="B32" s="86" t="s">
        <v>132</v>
      </c>
      <c r="C32" s="52">
        <f>C9+C21</f>
        <v>417666371.5</v>
      </c>
      <c r="D32" s="52">
        <f>D9+D21</f>
        <v>46303165.5</v>
      </c>
      <c r="E32" s="52">
        <f>E9+E21</f>
        <v>463969537</v>
      </c>
      <c r="F32" s="52">
        <f>F9+F21</f>
        <v>78637473.61</v>
      </c>
      <c r="G32" s="52">
        <f>G9+G21</f>
        <v>78637473.61</v>
      </c>
      <c r="H32" s="52">
        <f>H9+H21</f>
        <v>385332063.39</v>
      </c>
    </row>
    <row r="33" spans="2:8" ht="13.5" thickBot="1">
      <c r="B33" s="85"/>
      <c r="C33" s="84"/>
      <c r="D33" s="83"/>
      <c r="E33" s="83"/>
      <c r="F33" s="83"/>
      <c r="G33" s="83"/>
      <c r="H33" s="8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2020-06-08T19:35:31Z</dcterms:modified>
  <cp:category/>
  <cp:version/>
  <cp:contentType/>
  <cp:contentStatus/>
</cp:coreProperties>
</file>